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8_{8E5D7D24-B41C-43BB-80EA-45510CFDAB5D}" xr6:coauthVersionLast="45" xr6:coauthVersionMax="45" xr10:uidLastSave="{00000000-0000-0000-0000-000000000000}"/>
  <bookViews>
    <workbookView xWindow="-120" yWindow="-120" windowWidth="29040" windowHeight="15840" activeTab="7" xr2:uid="{00000000-000D-0000-FFFF-FFFF00000000}"/>
  </bookViews>
  <sheets>
    <sheet name="Anleitung" sheetId="7" r:id="rId1"/>
    <sheet name="Definition_Nutzer" sheetId="1" r:id="rId2"/>
    <sheet name="Definition_Verband_Region" sheetId="9" r:id="rId3"/>
    <sheet name="Reisekosten" sheetId="2" r:id="rId4"/>
    <sheet name="Sammelabrechnung" sheetId="6" r:id="rId5"/>
    <sheet name="Telefon und Internet abbr." sheetId="3" r:id="rId6"/>
    <sheet name="Entschädigungen Schiedsrichter" sheetId="16" r:id="rId7"/>
    <sheet name="Honorar Schiedsrichter" sheetId="15" r:id="rId8"/>
    <sheet name="Honorar Referenten" sheetId="12" state="hidden" r:id="rId9"/>
    <sheet name="Honorar Betreuer" sheetId="8" state="hidden" r:id="rId10"/>
    <sheet name="Abr_Maßnahmen_Vorkasse" sheetId="13" state="hidden" r:id="rId11"/>
    <sheet name="Quittungen" sheetId="11" state="hidden" r:id="rId12"/>
    <sheet name="Auszahlungsbeleg" sheetId="14" state="hidden" r:id="rId13"/>
  </sheets>
  <definedNames>
    <definedName name="_xlnm.Print_Area" localSheetId="6">'Entschädigungen Schiedsrichter'!$A$1:$M$43</definedName>
    <definedName name="_xlnm.Print_Area" localSheetId="9">'Honorar Betreuer'!$A$1:$K$42</definedName>
    <definedName name="_xlnm.Print_Area" localSheetId="8">'Honorar Referenten'!$A$1:$M$45</definedName>
    <definedName name="_xlnm.Print_Area" localSheetId="7">'Honorar Schiedsrichter'!$A$1:$M$44</definedName>
    <definedName name="_xlnm.Print_Area" localSheetId="11">Quittungen!$A$1:$J$41</definedName>
    <definedName name="_xlnm.Print_Area" localSheetId="3">Reisekosten!$A$2:$K$72</definedName>
    <definedName name="_xlnm.Print_Area" localSheetId="4">Sammelabrechnung!$A$1:$J$48</definedName>
    <definedName name="_xlnm.Print_Area" localSheetId="5">'Telefon und Internet abbr.'!$A$1:$K$49</definedName>
    <definedName name="Z_EDD0F807_B2FD_4ACA_86D5_62706FAE7C66_.wvu.Cols" localSheetId="11" hidden="1">Quittungen!$K:$K</definedName>
    <definedName name="Z_EDD0F807_B2FD_4ACA_86D5_62706FAE7C66_.wvu.Cols" localSheetId="3" hidden="1">Reisekosten!$K:$K</definedName>
    <definedName name="Z_EDD0F807_B2FD_4ACA_86D5_62706FAE7C66_.wvu.Cols" localSheetId="5" hidden="1">'Telefon und Internet abbr.'!$K:$K</definedName>
    <definedName name="Z_EDD0F807_B2FD_4ACA_86D5_62706FAE7C66_.wvu.PrintArea" localSheetId="6" hidden="1">'Entschädigungen Schiedsrichter'!$A$1:$N$47</definedName>
    <definedName name="Z_EDD0F807_B2FD_4ACA_86D5_62706FAE7C66_.wvu.PrintArea" localSheetId="9" hidden="1">'Honorar Betreuer'!$A$1:$L$48</definedName>
    <definedName name="Z_EDD0F807_B2FD_4ACA_86D5_62706FAE7C66_.wvu.PrintArea" localSheetId="8" hidden="1">'Honorar Referenten'!$A$1:$N$49</definedName>
    <definedName name="Z_EDD0F807_B2FD_4ACA_86D5_62706FAE7C66_.wvu.PrintArea" localSheetId="7" hidden="1">'Honorar Schiedsrichter'!$A$1:$N$49</definedName>
    <definedName name="Z_EDD0F807_B2FD_4ACA_86D5_62706FAE7C66_.wvu.PrintArea" localSheetId="11" hidden="1">Quittungen!$A$2:$K$70</definedName>
    <definedName name="Z_EDD0F807_B2FD_4ACA_86D5_62706FAE7C66_.wvu.PrintArea" localSheetId="3" hidden="1">Reisekosten!$A$2:$K$69</definedName>
    <definedName name="Z_EDD0F807_B2FD_4ACA_86D5_62706FAE7C66_.wvu.PrintArea" localSheetId="5" hidden="1">'Telefon und Internet abbr.'!$A$2:$K$43</definedName>
    <definedName name="Z_EDD0F807_B2FD_4ACA_86D5_62706FAE7C66_.wvu.Rows" localSheetId="5" hidden="1">'Telefon und Internet abbr.'!#REF!,'Telefon und Internet abbr.'!$45:$47,'Telefon und Internet abbr.'!$49:$49,'Telefon und Internet abbr.'!$52:$52</definedName>
    <definedName name="Z_FB53B767_D8D6_4A82_A66A_4A056B59E851_.wvu.Cols" localSheetId="11" hidden="1">Quittungen!$K:$K</definedName>
    <definedName name="Z_FB53B767_D8D6_4A82_A66A_4A056B59E851_.wvu.Cols" localSheetId="3" hidden="1">Reisekosten!$K:$K</definedName>
    <definedName name="Z_FB53B767_D8D6_4A82_A66A_4A056B59E851_.wvu.Cols" localSheetId="5" hidden="1">'Telefon und Internet abbr.'!$K:$K</definedName>
    <definedName name="Z_FB53B767_D8D6_4A82_A66A_4A056B59E851_.wvu.PrintArea" localSheetId="6" hidden="1">'Entschädigungen Schiedsrichter'!$A$1:$N$47</definedName>
    <definedName name="Z_FB53B767_D8D6_4A82_A66A_4A056B59E851_.wvu.PrintArea" localSheetId="9" hidden="1">'Honorar Betreuer'!$A$1:$L$48</definedName>
    <definedName name="Z_FB53B767_D8D6_4A82_A66A_4A056B59E851_.wvu.PrintArea" localSheetId="8" hidden="1">'Honorar Referenten'!$A$1:$N$49</definedName>
    <definedName name="Z_FB53B767_D8D6_4A82_A66A_4A056B59E851_.wvu.PrintArea" localSheetId="7" hidden="1">'Honorar Schiedsrichter'!$A$1:$N$49</definedName>
    <definedName name="Z_FB53B767_D8D6_4A82_A66A_4A056B59E851_.wvu.PrintArea" localSheetId="11" hidden="1">Quittungen!$A$2:$K$70</definedName>
    <definedName name="Z_FB53B767_D8D6_4A82_A66A_4A056B59E851_.wvu.PrintArea" localSheetId="3" hidden="1">Reisekosten!$A$2:$K$69</definedName>
    <definedName name="Z_FB53B767_D8D6_4A82_A66A_4A056B59E851_.wvu.PrintArea" localSheetId="5" hidden="1">'Telefon und Internet abbr.'!$A$2:$K$43</definedName>
    <definedName name="Z_FB53B767_D8D6_4A82_A66A_4A056B59E851_.wvu.Rows" localSheetId="5" hidden="1">'Telefon und Internet abbr.'!#REF!,'Telefon und Internet abbr.'!$45:$47,'Telefon und Internet abbr.'!$49:$49,'Telefon und Internet abbr.'!$52:$52</definedName>
  </definedNames>
  <calcPr calcId="191029"/>
  <customWorkbookViews>
    <customWorkbookView name="Drucken" guid="{EDD0F807-B2FD-4ACA-86D5-62706FAE7C66}" maximized="1" xWindow="-8" yWindow="-8" windowWidth="1936" windowHeight="1056" activeSheetId="2"/>
    <customWorkbookView name="Festgelegter Bereich" guid="{FB53B767-D8D6-4A82-A66A-4A056B59E85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 l="1"/>
  <c r="F26" i="3"/>
  <c r="F25" i="3"/>
  <c r="M26" i="16" l="1"/>
  <c r="M27" i="16"/>
  <c r="M28" i="16"/>
  <c r="M29" i="16"/>
  <c r="M30" i="16"/>
  <c r="M25" i="16"/>
  <c r="D41" i="16"/>
  <c r="F39" i="16"/>
  <c r="F38" i="16"/>
  <c r="F37" i="16"/>
  <c r="K30" i="16"/>
  <c r="K29" i="16"/>
  <c r="K28" i="16"/>
  <c r="K27" i="16"/>
  <c r="K25" i="16"/>
  <c r="E20" i="16"/>
  <c r="K19" i="16"/>
  <c r="E19" i="16"/>
  <c r="A12" i="16"/>
  <c r="A11" i="16"/>
  <c r="A10" i="16"/>
  <c r="A9" i="16"/>
  <c r="H5" i="16"/>
  <c r="H10" i="14"/>
  <c r="M35" i="16" l="1"/>
  <c r="K25" i="15"/>
  <c r="M25" i="15" s="1"/>
  <c r="M27" i="15" l="1"/>
  <c r="M28" i="15"/>
  <c r="M29" i="15"/>
  <c r="M30" i="15"/>
  <c r="D43" i="15"/>
  <c r="F41" i="15"/>
  <c r="F40" i="15"/>
  <c r="F39" i="15"/>
  <c r="K30" i="15"/>
  <c r="K29" i="15"/>
  <c r="K28" i="15"/>
  <c r="K27" i="15"/>
  <c r="M26" i="15"/>
  <c r="E20" i="15"/>
  <c r="K19" i="15"/>
  <c r="E19" i="15"/>
  <c r="A12" i="15"/>
  <c r="A11" i="15"/>
  <c r="A10" i="15"/>
  <c r="A9" i="15"/>
  <c r="H5" i="15"/>
  <c r="K26" i="12"/>
  <c r="K27" i="12"/>
  <c r="M27" i="12" s="1"/>
  <c r="K28" i="12"/>
  <c r="K29" i="12"/>
  <c r="K30" i="12"/>
  <c r="M37" i="15" l="1"/>
  <c r="H8" i="14"/>
  <c r="H9" i="14"/>
  <c r="F4" i="14"/>
  <c r="B40" i="14"/>
  <c r="I15" i="14"/>
  <c r="A15" i="2" l="1"/>
  <c r="A13" i="2"/>
  <c r="A11" i="2"/>
  <c r="A9" i="2"/>
  <c r="C33" i="13" l="1"/>
  <c r="C20" i="6"/>
  <c r="E27" i="13"/>
  <c r="E29" i="13" s="1"/>
  <c r="C5" i="13"/>
  <c r="C19" i="8"/>
  <c r="E19" i="12" l="1"/>
  <c r="C19" i="3"/>
  <c r="C24" i="2"/>
  <c r="D43" i="12" l="1"/>
  <c r="F41" i="12"/>
  <c r="F40" i="12"/>
  <c r="F39" i="12"/>
  <c r="M30" i="12"/>
  <c r="M29" i="12"/>
  <c r="M28" i="12"/>
  <c r="M26" i="12"/>
  <c r="K25" i="12"/>
  <c r="M25" i="12" s="1"/>
  <c r="E20" i="12"/>
  <c r="K19" i="12"/>
  <c r="A12" i="12"/>
  <c r="A11" i="12"/>
  <c r="A10" i="12"/>
  <c r="A9" i="12"/>
  <c r="H5" i="12"/>
  <c r="A10" i="11"/>
  <c r="B40" i="11"/>
  <c r="G37" i="11"/>
  <c r="B37" i="11"/>
  <c r="G36" i="11"/>
  <c r="H12" i="11"/>
  <c r="A13" i="11"/>
  <c r="H11" i="11"/>
  <c r="A12" i="11"/>
  <c r="H10" i="11"/>
  <c r="A11" i="11"/>
  <c r="H9" i="11"/>
  <c r="F5" i="11"/>
  <c r="B67" i="2"/>
  <c r="M37" i="12" l="1"/>
  <c r="A11" i="6"/>
  <c r="A10" i="6"/>
  <c r="A10" i="8"/>
  <c r="A10" i="3"/>
  <c r="A12" i="6"/>
  <c r="A9" i="6"/>
  <c r="A12" i="8"/>
  <c r="A11" i="8"/>
  <c r="A9" i="8"/>
  <c r="A12" i="3"/>
  <c r="A11" i="3"/>
  <c r="A9" i="3"/>
  <c r="B41" i="8"/>
  <c r="J29" i="2"/>
  <c r="J42" i="6"/>
  <c r="D39" i="8"/>
  <c r="D38" i="8"/>
  <c r="D37" i="8"/>
  <c r="I31" i="8"/>
  <c r="K31" i="8" s="1"/>
  <c r="I30" i="8"/>
  <c r="K30" i="8" s="1"/>
  <c r="I29" i="8"/>
  <c r="K29" i="8" s="1"/>
  <c r="I28" i="8"/>
  <c r="K28" i="8" s="1"/>
  <c r="I27" i="8"/>
  <c r="K27" i="8" s="1"/>
  <c r="I26" i="8"/>
  <c r="K26" i="8" s="1"/>
  <c r="C20" i="8"/>
  <c r="I19" i="8"/>
  <c r="F5" i="8"/>
  <c r="K35" i="8" l="1"/>
  <c r="I26" i="3" l="1"/>
  <c r="I27" i="3"/>
  <c r="I25" i="3"/>
  <c r="C25" i="2"/>
  <c r="F4" i="6"/>
  <c r="E5" i="3"/>
  <c r="F5" i="2"/>
  <c r="B48" i="6"/>
  <c r="C38" i="3"/>
  <c r="G45" i="6"/>
  <c r="E35" i="3"/>
  <c r="G64" i="2"/>
  <c r="G44" i="6"/>
  <c r="E34" i="3"/>
  <c r="G63" i="2"/>
  <c r="B45" i="6"/>
  <c r="E33" i="3"/>
  <c r="B64" i="2"/>
  <c r="C21" i="6"/>
  <c r="C20" i="3"/>
  <c r="I19" i="3"/>
  <c r="I24" i="2"/>
  <c r="H20" i="6"/>
  <c r="I30" i="3" l="1"/>
  <c r="J56" i="2" l="1"/>
  <c r="J55" i="2"/>
  <c r="J54" i="2"/>
  <c r="J49" i="2"/>
  <c r="I41" i="2"/>
  <c r="I40" i="2"/>
  <c r="I39" i="2"/>
  <c r="J45" i="2" s="1"/>
  <c r="J61" i="2" s="1"/>
</calcChain>
</file>

<file path=xl/sharedStrings.xml><?xml version="1.0" encoding="utf-8"?>
<sst xmlns="http://schemas.openxmlformats.org/spreadsheetml/2006/main" count="360" uniqueCount="214">
  <si>
    <t>Handball – Wir. Gewinnen. Gemeinsam.</t>
  </si>
  <si>
    <t>Georg-Brauchle-Ring 93</t>
  </si>
  <si>
    <t>Reisekostenabrechnung</t>
  </si>
  <si>
    <t>Die im Formular gelb unterlegten Felder müssen ausgefüllt werden, die grün unterlegten werden automatisch berechnet!</t>
  </si>
  <si>
    <t>Die Abrechnung ist spätestens 6 Wochen nach der Veranstaltung einzureichen.</t>
  </si>
  <si>
    <t>I. Angaben</t>
  </si>
  <si>
    <t>Zu- und Vorname:</t>
  </si>
  <si>
    <t>Amt:</t>
  </si>
  <si>
    <t>Anschrift</t>
  </si>
  <si>
    <t>Fahrt von</t>
  </si>
  <si>
    <t>nach</t>
  </si>
  <si>
    <t>und zurück</t>
  </si>
  <si>
    <t>Abfahrt ab Wohnort am</t>
  </si>
  <si>
    <t>um</t>
  </si>
  <si>
    <t>Uhr</t>
  </si>
  <si>
    <t>Ankunft an Wohnort am</t>
  </si>
  <si>
    <t>tatsächlich Einsatzzeit von</t>
  </si>
  <si>
    <t>bis</t>
  </si>
  <si>
    <t>Uhr  Stunden:</t>
  </si>
  <si>
    <t>Zweck der Reise</t>
  </si>
  <si>
    <t>Mitfahrer</t>
  </si>
  <si>
    <t>II. Fahrtkosten</t>
  </si>
  <si>
    <t>Bundesbahn (mit/ohne Zuschlag)</t>
  </si>
  <si>
    <t>Zubringerkosten/ÖPNV</t>
  </si>
  <si>
    <t>PKW</t>
  </si>
  <si>
    <t>km x</t>
  </si>
  <si>
    <t>PKW (nicht genehmigt)</t>
  </si>
  <si>
    <t>x Zahl d. Mitf.</t>
  </si>
  <si>
    <t>Fahrtkosten gesamt</t>
  </si>
  <si>
    <t>€</t>
  </si>
  <si>
    <t>Nächte zu</t>
  </si>
  <si>
    <t>IV. Tagegelder</t>
  </si>
  <si>
    <t>abzgl.</t>
  </si>
  <si>
    <t>Frühstück</t>
  </si>
  <si>
    <t>Mittag</t>
  </si>
  <si>
    <t>Abend</t>
  </si>
  <si>
    <t>Vollverpfl.</t>
  </si>
  <si>
    <t>Gesamtabzug</t>
  </si>
  <si>
    <t>(Für Honorartrainer nur bei dezentralen Maßnahmen!)</t>
  </si>
  <si>
    <t>1. Tag</t>
  </si>
  <si>
    <t>2. Tag</t>
  </si>
  <si>
    <t>3. Tag</t>
  </si>
  <si>
    <t>IBAN:</t>
  </si>
  <si>
    <t>Bank:</t>
  </si>
  <si>
    <t>BIC:</t>
  </si>
  <si>
    <t>Ort/Datum:</t>
  </si>
  <si>
    <t>Unterschrift:</t>
  </si>
  <si>
    <t>© NHöhn 5/2004</t>
  </si>
  <si>
    <t>Tagessatzregelung bei Abwesenheit von:</t>
  </si>
  <si>
    <t>24 Stunden = 24,00 €</t>
  </si>
  <si>
    <t>weniger als 24 Stunden, aber mindestens 14 Stunden = 12,00 €</t>
  </si>
  <si>
    <t xml:space="preserve">weniger als 14 Stunden, aber mindestens 8 Stunden = 6,00 € </t>
  </si>
  <si>
    <t>Abrechnung Internet- und Telefonkosten</t>
  </si>
  <si>
    <t>Anschrift:</t>
  </si>
  <si>
    <t>II. Internet- und Telefonkosten</t>
  </si>
  <si>
    <t>Monat</t>
  </si>
  <si>
    <t xml:space="preserve"> x</t>
  </si>
  <si>
    <t>Gesamtkosten</t>
  </si>
  <si>
    <t>III. Überweisen an</t>
  </si>
  <si>
    <t>Bank</t>
  </si>
  <si>
    <t>BIC :</t>
  </si>
  <si>
    <t>VII. Ort, Datum</t>
  </si>
  <si>
    <t>Unterschrift</t>
  </si>
  <si>
    <t>Maßnahme:</t>
  </si>
  <si>
    <t>II. Honorar für BHV-Trainer</t>
  </si>
  <si>
    <t>Honorarvergütung:</t>
  </si>
  <si>
    <t>a) bis zu 4 Stunden:</t>
  </si>
  <si>
    <t>Die Vergütung ist Einkommensteuerpflichtig!</t>
  </si>
  <si>
    <t>Honorarvergütung gesamt</t>
  </si>
  <si>
    <t>IBAN</t>
  </si>
  <si>
    <t>BIC</t>
  </si>
  <si>
    <t>II. Kosten</t>
  </si>
  <si>
    <t>Datum</t>
  </si>
  <si>
    <t>Empfänger/ Material</t>
  </si>
  <si>
    <t>Dienstleistung</t>
  </si>
  <si>
    <t>Kosten</t>
  </si>
  <si>
    <t>Nachname</t>
  </si>
  <si>
    <t>Vorname</t>
  </si>
  <si>
    <t>Ort</t>
  </si>
  <si>
    <t>PLZ</t>
  </si>
  <si>
    <t>Straße</t>
  </si>
  <si>
    <t>Amt</t>
  </si>
  <si>
    <t>Region:</t>
  </si>
  <si>
    <t>Bayerischer Handball-Verband e.V.</t>
  </si>
  <si>
    <t>Ort, Datum:</t>
  </si>
  <si>
    <t>Flug</t>
  </si>
  <si>
    <t>Einsatztag (Datum)</t>
  </si>
  <si>
    <t>von Uhrzeit</t>
  </si>
  <si>
    <t>bis Uhrzeit</t>
  </si>
  <si>
    <t xml:space="preserve">Pause </t>
  </si>
  <si>
    <t>Stunden</t>
  </si>
  <si>
    <t>Vergütung</t>
  </si>
  <si>
    <t>10:00</t>
  </si>
  <si>
    <t>14:00</t>
  </si>
  <si>
    <t>Trainerlizenz:</t>
  </si>
  <si>
    <t>Nein</t>
  </si>
  <si>
    <t xml:space="preserve">        </t>
  </si>
  <si>
    <t>b) ab 4 Stunden:</t>
  </si>
  <si>
    <t>Honorar-Abrechnung Betreuer</t>
  </si>
  <si>
    <t>zu Händen Nachname:</t>
  </si>
  <si>
    <t>zu Händen Vorname:</t>
  </si>
  <si>
    <t>München</t>
  </si>
  <si>
    <t>zu Händen Anrede</t>
  </si>
  <si>
    <t>Geschäftsstelle</t>
  </si>
  <si>
    <t>Anleitung zu den Abrechnungsformularen</t>
  </si>
  <si>
    <t>Nutzer der Abrechnungsformulare</t>
  </si>
  <si>
    <t>Schritt 1:</t>
  </si>
  <si>
    <t>Schritt 2:</t>
  </si>
  <si>
    <t>Mandantendaten der Abrechnungsformulare</t>
  </si>
  <si>
    <t>Nutzerdaten der Abrechnungsformulare</t>
  </si>
  <si>
    <t>Schritt 3:</t>
  </si>
  <si>
    <t>Ausfüllen der Formulare!</t>
  </si>
  <si>
    <t>Wenn Sie in Schritt 1 und 2 alle Daten hinterlegt haben, können Sie in den Formularen alle für das Formular benötigten Daten in den gelben Feldern eintragen. Die grünen Felder werden automatisch übetragen oder berechnet.</t>
  </si>
  <si>
    <t>Schritt 4:</t>
  </si>
  <si>
    <t>Schritt 5a:</t>
  </si>
  <si>
    <t>Versand per E-Mail</t>
  </si>
  <si>
    <t>Schritt 5b:</t>
  </si>
  <si>
    <t>Belege bitte an das Reisekostenformular anhängen!</t>
  </si>
  <si>
    <t>Februar</t>
  </si>
  <si>
    <t>III. Übernachtungskosten (ohne Beleg höchstens 17,00 € sonst Belege anhängen)</t>
  </si>
  <si>
    <t>Betrag (Euro, Cent):</t>
  </si>
  <si>
    <t>Empfänger:</t>
  </si>
  <si>
    <t>Quittung</t>
  </si>
  <si>
    <t>QUITTUNGSNR.:</t>
  </si>
  <si>
    <t>Euro in Worten</t>
  </si>
  <si>
    <t>Quittung von:</t>
  </si>
  <si>
    <t>Unterschrift &amp; Stempel:</t>
  </si>
  <si>
    <t>Honorar-Abrechnung Referenten</t>
  </si>
  <si>
    <t>Zweck:</t>
  </si>
  <si>
    <t>Testmann</t>
  </si>
  <si>
    <t>Tester</t>
  </si>
  <si>
    <t>Teststraße</t>
  </si>
  <si>
    <t>Testort</t>
  </si>
  <si>
    <t>XX 2507 2347 2222 3745</t>
  </si>
  <si>
    <t>TestBic</t>
  </si>
  <si>
    <t>Testbank</t>
  </si>
  <si>
    <t>Referent Test</t>
  </si>
  <si>
    <t>II. Honorar für BHV-Referenten</t>
  </si>
  <si>
    <t>Abrechnungsformular für BHV-Maßnahmen</t>
  </si>
  <si>
    <t>Datum:</t>
  </si>
  <si>
    <t>Ort:</t>
  </si>
  <si>
    <t>Trainer:</t>
  </si>
  <si>
    <t>Physio:</t>
  </si>
  <si>
    <t>Betreuer:</t>
  </si>
  <si>
    <t>Sonstige:</t>
  </si>
  <si>
    <t>Verauslagte Kosten</t>
  </si>
  <si>
    <t>Für was:</t>
  </si>
  <si>
    <t>Betrag:</t>
  </si>
  <si>
    <t>Summe:</t>
  </si>
  <si>
    <t>Abzgl. evtl. Vorschuss vom BHV:</t>
  </si>
  <si>
    <t>Überweisung ggfls. an:</t>
  </si>
  <si>
    <t>Gez.:</t>
  </si>
  <si>
    <t>Überweisung vom (+) /an (-) den BHV:</t>
  </si>
  <si>
    <t>Geben Sie alle Ihre Abrechnungsdaten in dem Reiter "Definition_Nutzer" ein. Für den Fall, dass sich Ihre Daten ändern, ändern Sie diese einmalig in den dafür hinterlegten Feldern. Achtung: Das Feld "Trainerlizenz" ist als Dropdown-Box hinterlegt.</t>
  </si>
  <si>
    <t>Überprüfen Sie, ob im Reiter "Definition_Verband_Region" die richtigen Daten des Mandanten, also des Bezirks oder des BHVs, angegeben sind. Diese werden dann in allen Formularen angezeigt. Sollten sich Daten des Mandanten ändern, können Sie diese dort auch ganz einfach ändern. Sollten Sie öfters für mehrere Mandanten abrechnen, ist es von Vorteil, diese Excel für jeden benötigten Mandanten einmal zu speichern. Achtung: Die Felder "Region" und "zu Händen Anrede" sind als Dropdown-Box hinterlegt.</t>
  </si>
  <si>
    <t>Achtung:</t>
  </si>
  <si>
    <t>Alle nicht gelben Felder der Formulare sind gesperrt und können nicht von Ihnen bearbeitet werden. Sollten sich Änderungen der Beträge etc. ergeben, werden die Felder duch die BHV Geschäftstelle korrigiert. Die neuen Formulare finden Sie dann auf unserer Webseite (www.bhv-online.de). Sollten Sie Fehler in unseren Formularen finden, dann wenden Sie sich bitte an info@bhv-online.de.</t>
  </si>
  <si>
    <t>Digitale Unterschrift</t>
  </si>
  <si>
    <t>Schicken Sie Ihre Abrechnungen, die Sie als PDF gespeichert haben, per Mail an den Verantwortlichen der entsprechenden Region. Bitte vergessen Sie nicht, mögliche Nachweise von Auslagen mit anzuhängen.</t>
  </si>
  <si>
    <t>Versand per Upload (wenn Sie eine Docuwareaccount besitzen)</t>
  </si>
  <si>
    <t>Haben Sie einen Docuwareaccount, können Sie sich unter folgendem Link anmelden und ihre Rechnungen hochladen: https://bayerischer-hv.docuware.cloud . Ansonsten kann Ihnen Ihr Bezirk/der BHV ein Uploadformular, in das Sie Ihre Abrechnungen hochladen können, zur Verfügung stellen.</t>
  </si>
  <si>
    <t>Blendet Learning</t>
  </si>
  <si>
    <t>a) bis zu 4 Stunden (Vor Ort = VO):</t>
  </si>
  <si>
    <t>b) von 4  bis 8 Stunden (VO):</t>
  </si>
  <si>
    <t>c) ab 8 Stunden (VO)</t>
  </si>
  <si>
    <t>d) Blendet Learning (BL)</t>
  </si>
  <si>
    <t>Art</t>
  </si>
  <si>
    <t>BL</t>
  </si>
  <si>
    <t>Auszahlungsbeleg/Vorschuss</t>
  </si>
  <si>
    <t>AUSZAHLUNGSJAHR:</t>
  </si>
  <si>
    <t xml:space="preserve">EMPFÄNGER: </t>
  </si>
  <si>
    <t>NACHNAME VORNAME:</t>
  </si>
  <si>
    <t xml:space="preserve">ANSCHRIFT: </t>
  </si>
  <si>
    <t>BANK:</t>
  </si>
  <si>
    <t>GRUND DER AUSZAHLUNG:</t>
  </si>
  <si>
    <t>AUSZAHLUNGSDATUM:</t>
  </si>
  <si>
    <t>KONTIERUNG:</t>
  </si>
  <si>
    <t>BETRAG:</t>
  </si>
  <si>
    <t>e) B-Trainerausbildung 45min (BT)</t>
  </si>
  <si>
    <t>BT</t>
  </si>
  <si>
    <t>12:00</t>
  </si>
  <si>
    <t>13:00</t>
  </si>
  <si>
    <t>Honorar-Abrechnung Schiedsrichter</t>
  </si>
  <si>
    <t>b) ab 4 Stunden (VO):</t>
  </si>
  <si>
    <t>LA</t>
  </si>
  <si>
    <t>TP</t>
  </si>
  <si>
    <t>VO</t>
  </si>
  <si>
    <t>Kommentar:</t>
  </si>
  <si>
    <t>Mit der Einführung von Docuware, unserem neuen Dokumentenmanagementsystem, bevorzugen wir das Zusenden, bzw. den Upload der Rechnungen im PDF-Format. Hierzu ist es erforderlich, dass Sie in der Abrechnung ihre Unterschrift digitalisiert einfügen. Dafür kopieren Sie Ihre Unterschrift aus Ihren Bildern oder einer Ihrer Briefvorlagen und kopieren diese mit dem Rechtsklick auf das gelbe Unterschriftenfeld in die Abrechnung. Nun müssen Sie möglicherweise das Bild noch etwas größer oder kleiner ziehen und dann Sie sie fertig. Sollten Sie Ihre Unterschrift nich in das Dokument kopieren wollen, können Sie dort auch einfach gez. Vor- und Nachname eintragen.</t>
  </si>
  <si>
    <t>Aufwandsentschädigungen  Schiedsrichter</t>
  </si>
  <si>
    <t>a) Lehrabende (LA)</t>
  </si>
  <si>
    <t>b) Theorieprüfung (TP)</t>
  </si>
  <si>
    <t>c) SR-Beobachtung (BO)</t>
  </si>
  <si>
    <t>BO</t>
  </si>
  <si>
    <t>Aufwandsentschädigung gesamt</t>
  </si>
  <si>
    <t>Aufwandsentschädigungen:</t>
  </si>
  <si>
    <t>1:00</t>
  </si>
  <si>
    <t>2:00</t>
  </si>
  <si>
    <t>V. Sonstige Kosten</t>
  </si>
  <si>
    <t>VI. Gesamtkosten (II bis VI)</t>
  </si>
  <si>
    <t>VII. Bankverbindung</t>
  </si>
  <si>
    <t>Die Honorare können nur mit Dienstvertrag abgerechnet werden.</t>
  </si>
  <si>
    <t>Telefonkosten p. M</t>
  </si>
  <si>
    <t>Laut Ordnungen sind maximal 20€ möglich.</t>
  </si>
  <si>
    <t>Die Abrechnung sollte spätestens 2 Wochen vor Quartalsende eingereicht werden. (Planbarkeit)</t>
  </si>
  <si>
    <t>Die Abrechnungspauschale beträgt maximal 20,00 €/Monat (ggf. BSL- oder Präsidiumsbeschluss)</t>
  </si>
  <si>
    <t>Sammelabrechnung</t>
  </si>
  <si>
    <t>III. Gesamtkosten (II bis IV)</t>
  </si>
  <si>
    <t>IV. Bankverbindung</t>
  </si>
  <si>
    <t>Bankverbindung</t>
  </si>
  <si>
    <t>II. Honorar für SR</t>
  </si>
  <si>
    <t>Hierbei handelt es sich um eine Quittung für Auszahlungen und nicht um einen Abrechnungsbelge für eingene Kosten.</t>
  </si>
  <si>
    <t>Bei größeren Beträgen (größer 2€) sind die Einzelnachweise/Belege beizulegen. Bei Telefon und Internetkosten über 20€. Die Abbrechnung ist spätestens 6 Wochen nach der Veranstaltung einzureichen.</t>
  </si>
  <si>
    <t>BELEGNR.: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</si>
</sst>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
    <numFmt numFmtId="165" formatCode="#,##0.00\ [$€-1]"/>
    <numFmt numFmtId="166" formatCode="h:mm;@"/>
    <numFmt numFmtId="167" formatCode="#,##0.00\ &quot;€&quot;"/>
    <numFmt numFmtId="168" formatCode="_-* #,##0.00\ [$€-1]_-;\-* #,##0.00\ [$€-1]_-;_-* &quot;-&quot;??\ [$€-1]_-"/>
    <numFmt numFmtId="169" formatCode="#,##0\ [$€-1];[Red]\-#,##0\ [$€-1]"/>
    <numFmt numFmtId="170" formatCode="[h]:mm;;"/>
  </numFmts>
  <fonts count="95">
    <font>
      <sz val="11"/>
      <color theme="1"/>
      <name val="Calibri"/>
      <family val="2"/>
      <scheme val="minor"/>
    </font>
    <font>
      <sz val="10"/>
      <name val="Arial"/>
    </font>
    <font>
      <sz val="10"/>
      <name val="Verdana"/>
      <family val="2"/>
    </font>
    <font>
      <b/>
      <sz val="22"/>
      <name val="Arial"/>
      <family val="2"/>
    </font>
    <font>
      <b/>
      <sz val="22"/>
      <name val="Verdana"/>
      <family val="2"/>
    </font>
    <font>
      <b/>
      <sz val="10"/>
      <name val="Verdana"/>
      <family val="2"/>
    </font>
    <font>
      <b/>
      <sz val="10"/>
      <name val="Arial"/>
      <family val="2"/>
    </font>
    <font>
      <sz val="8"/>
      <name val="Verdana"/>
      <family val="2"/>
    </font>
    <font>
      <sz val="8"/>
      <name val="Arial"/>
      <family val="2"/>
    </font>
    <font>
      <sz val="10"/>
      <name val="Arial"/>
      <family val="2"/>
    </font>
    <font>
      <i/>
      <sz val="10"/>
      <name val="Verdana"/>
      <family val="2"/>
    </font>
    <font>
      <i/>
      <sz val="8"/>
      <name val="Verdana"/>
      <family val="2"/>
    </font>
    <font>
      <sz val="9"/>
      <name val="Verdana"/>
      <family val="2"/>
    </font>
    <font>
      <sz val="11"/>
      <name val="Verdana"/>
      <family val="2"/>
    </font>
    <font>
      <sz val="11"/>
      <name val="Arial"/>
      <family val="2"/>
    </font>
    <font>
      <sz val="9"/>
      <name val="Arial"/>
      <family val="2"/>
    </font>
    <font>
      <b/>
      <sz val="12"/>
      <name val="Arial"/>
      <family val="2"/>
    </font>
    <font>
      <sz val="7.5"/>
      <name val="Verdana"/>
      <family val="2"/>
    </font>
    <font>
      <sz val="5"/>
      <name val="Verdana"/>
      <family val="2"/>
    </font>
    <font>
      <sz val="3"/>
      <name val="Verdana"/>
      <family val="2"/>
    </font>
    <font>
      <b/>
      <i/>
      <sz val="9"/>
      <name val="Verdana"/>
      <family val="2"/>
    </font>
    <font>
      <u/>
      <sz val="22"/>
      <name val="Arial"/>
      <family val="2"/>
    </font>
    <font>
      <b/>
      <sz val="16"/>
      <name val="Arial"/>
      <family val="2"/>
    </font>
    <font>
      <b/>
      <sz val="20"/>
      <name val="Arial"/>
      <family val="2"/>
    </font>
    <font>
      <sz val="20"/>
      <name val="Arial"/>
      <family val="2"/>
    </font>
    <font>
      <b/>
      <sz val="14"/>
      <name val="Arial"/>
      <family val="2"/>
    </font>
    <font>
      <b/>
      <sz val="9"/>
      <name val="Arial"/>
      <family val="2"/>
    </font>
    <font>
      <i/>
      <sz val="9"/>
      <name val="Arial"/>
      <family val="2"/>
    </font>
    <font>
      <b/>
      <sz val="9"/>
      <color indexed="10"/>
      <name val="Arial"/>
      <family val="2"/>
    </font>
    <font>
      <b/>
      <sz val="9"/>
      <color rgb="FFFF0000"/>
      <name val="Arial"/>
      <family val="2"/>
    </font>
    <font>
      <sz val="11"/>
      <color rgb="FF006100"/>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sz val="9"/>
      <color theme="1"/>
      <name val="Verdana"/>
      <family val="2"/>
    </font>
    <font>
      <i/>
      <sz val="9"/>
      <color theme="1"/>
      <name val="Verdana"/>
      <family val="2"/>
    </font>
    <font>
      <sz val="8"/>
      <color rgb="FF00FF00"/>
      <name val="Arial"/>
      <family val="2"/>
    </font>
    <font>
      <b/>
      <sz val="11"/>
      <name val="Verdane"/>
    </font>
    <font>
      <b/>
      <sz val="13"/>
      <name val="Arial"/>
      <family val="2"/>
    </font>
    <font>
      <b/>
      <sz val="16"/>
      <color theme="1"/>
      <name val="Verdana"/>
      <family val="2"/>
    </font>
    <font>
      <sz val="11"/>
      <color rgb="FFFF0000"/>
      <name val="Calibri"/>
      <family val="2"/>
      <scheme val="minor"/>
    </font>
    <font>
      <sz val="10"/>
      <name val="Fira Sans"/>
    </font>
    <font>
      <b/>
      <sz val="22"/>
      <name val="Fira Sans"/>
    </font>
    <font>
      <b/>
      <sz val="10"/>
      <color rgb="FF33CCCC"/>
      <name val="Fira Sans"/>
    </font>
    <font>
      <sz val="10"/>
      <color rgb="FF00B0F0"/>
      <name val="Fira Sans"/>
    </font>
    <font>
      <b/>
      <sz val="14"/>
      <color theme="1"/>
      <name val="Fira Sans"/>
    </font>
    <font>
      <b/>
      <sz val="16"/>
      <color rgb="FF33CCCC"/>
      <name val="Fira Sans"/>
    </font>
    <font>
      <sz val="16"/>
      <color rgb="FF33CCCC"/>
      <name val="Fira Sans"/>
    </font>
    <font>
      <sz val="11"/>
      <color theme="1"/>
      <name val="Fira Sans"/>
    </font>
    <font>
      <b/>
      <sz val="11"/>
      <color rgb="FFFF0000"/>
      <name val="Fira Sans"/>
    </font>
    <font>
      <b/>
      <sz val="11"/>
      <color theme="1"/>
      <name val="Fira Sans"/>
    </font>
    <font>
      <b/>
      <sz val="16"/>
      <color theme="1"/>
      <name val="Fira Sans"/>
    </font>
    <font>
      <b/>
      <sz val="11"/>
      <color rgb="FFFA7D00"/>
      <name val="Fira Sans"/>
    </font>
    <font>
      <sz val="11"/>
      <color rgb="FF3F3F76"/>
      <name val="Fira Sans"/>
    </font>
    <font>
      <b/>
      <sz val="10"/>
      <name val="Fira Sans"/>
    </font>
    <font>
      <b/>
      <sz val="16"/>
      <name val="Fira Sans"/>
    </font>
    <font>
      <b/>
      <sz val="14"/>
      <name val="Fira Sans"/>
    </font>
    <font>
      <sz val="8"/>
      <name val="Fira Sans"/>
    </font>
    <font>
      <b/>
      <sz val="10"/>
      <color rgb="FFFF0000"/>
      <name val="Fira Sans"/>
    </font>
    <font>
      <sz val="11"/>
      <name val="Fira Sans"/>
    </font>
    <font>
      <i/>
      <sz val="10"/>
      <name val="Fira Sans"/>
    </font>
    <font>
      <i/>
      <sz val="8"/>
      <name val="Fira Sans"/>
    </font>
    <font>
      <b/>
      <i/>
      <sz val="10"/>
      <name val="Fira Sans"/>
    </font>
    <font>
      <sz val="9"/>
      <name val="Fira Sans"/>
    </font>
    <font>
      <sz val="11"/>
      <color rgb="FFFF0000"/>
      <name val="Fira Sans"/>
    </font>
    <font>
      <b/>
      <sz val="11"/>
      <name val="Fira Sans"/>
    </font>
    <font>
      <b/>
      <sz val="12"/>
      <name val="Fira Sans"/>
    </font>
    <font>
      <sz val="7.5"/>
      <name val="Fira Sans"/>
    </font>
    <font>
      <b/>
      <sz val="9"/>
      <name val="Fira Sans"/>
    </font>
    <font>
      <b/>
      <sz val="5"/>
      <name val="Fira Sans"/>
    </font>
    <font>
      <i/>
      <sz val="9"/>
      <name val="Fira Sans"/>
    </font>
    <font>
      <sz val="7"/>
      <name val="Fira Sans"/>
    </font>
    <font>
      <sz val="5"/>
      <name val="Fira Sans"/>
    </font>
    <font>
      <sz val="9"/>
      <color theme="1"/>
      <name val="Fira Sans"/>
    </font>
    <font>
      <sz val="3"/>
      <name val="Fira Sans"/>
    </font>
    <font>
      <b/>
      <i/>
      <sz val="9"/>
      <name val="Fira Sans"/>
    </font>
    <font>
      <u/>
      <sz val="22"/>
      <name val="Fira Sans"/>
    </font>
    <font>
      <b/>
      <sz val="20"/>
      <name val="Fira Sans"/>
    </font>
    <font>
      <sz val="20"/>
      <name val="Fira Sans"/>
    </font>
    <font>
      <b/>
      <sz val="13"/>
      <name val="Fira Sans"/>
    </font>
    <font>
      <i/>
      <sz val="9"/>
      <color theme="1"/>
      <name val="Fira Sans"/>
    </font>
    <font>
      <sz val="8"/>
      <color rgb="FF00FF00"/>
      <name val="Fira Sans"/>
    </font>
    <font>
      <b/>
      <sz val="9"/>
      <color indexed="10"/>
      <name val="Fira Sans"/>
    </font>
    <font>
      <b/>
      <sz val="9"/>
      <color rgb="FFFF0000"/>
      <name val="Fira Sans"/>
    </font>
    <font>
      <sz val="10"/>
      <color theme="1"/>
      <name val="Fira Sans"/>
    </font>
    <font>
      <b/>
      <u/>
      <sz val="10"/>
      <color indexed="8"/>
      <name val="Fira Sans"/>
    </font>
    <font>
      <sz val="10"/>
      <color indexed="8"/>
      <name val="Fira Sans"/>
    </font>
    <font>
      <sz val="11"/>
      <color indexed="8"/>
      <name val="Fira Sans"/>
    </font>
    <font>
      <u/>
      <sz val="10"/>
      <color indexed="8"/>
      <name val="Fira Sans"/>
    </font>
    <font>
      <sz val="8"/>
      <color indexed="8"/>
      <name val="Fira Sans"/>
    </font>
    <font>
      <sz val="11"/>
      <color rgb="FF9C5700"/>
      <name val="Fira Sans"/>
    </font>
    <font>
      <b/>
      <sz val="12"/>
      <color rgb="FF007FC5"/>
      <name val="Fira Sans"/>
    </font>
    <font>
      <b/>
      <i/>
      <sz val="12"/>
      <name val="Fira Sans"/>
    </font>
    <font>
      <b/>
      <sz val="11"/>
      <color rgb="FF007FC5"/>
      <name val="Fira Sans"/>
    </font>
    <font>
      <sz val="8"/>
      <color rgb="FFFF0000"/>
      <name val="Fira Sans"/>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11"/>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66"/>
        <bgColor indexed="64"/>
      </patternFill>
    </fill>
    <fill>
      <patternFill patternType="solid">
        <fgColor rgb="FF92D050"/>
        <bgColor indexed="64"/>
      </patternFill>
    </fill>
  </fills>
  <borders count="26">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9">
    <xf numFmtId="0" fontId="0" fillId="0" borderId="0"/>
    <xf numFmtId="0" fontId="1" fillId="0" borderId="0"/>
    <xf numFmtId="168" fontId="9" fillId="0" borderId="0" applyFont="0" applyFill="0" applyBorder="0" applyAlignment="0" applyProtection="0"/>
    <xf numFmtId="168" fontId="1" fillId="0" borderId="0" applyFont="0" applyFill="0" applyBorder="0" applyAlignment="0" applyProtection="0"/>
    <xf numFmtId="0" fontId="9" fillId="0" borderId="0"/>
    <xf numFmtId="0" fontId="30" fillId="6" borderId="0" applyNumberFormat="0" applyBorder="0" applyAlignment="0" applyProtection="0"/>
    <xf numFmtId="0" fontId="31" fillId="7" borderId="0" applyNumberFormat="0" applyBorder="0" applyAlignment="0" applyProtection="0"/>
    <xf numFmtId="0" fontId="32" fillId="8" borderId="7" applyNumberFormat="0" applyAlignment="0" applyProtection="0"/>
    <xf numFmtId="0" fontId="33" fillId="9" borderId="7" applyNumberFormat="0" applyAlignment="0" applyProtection="0"/>
  </cellStyleXfs>
  <cellXfs count="526">
    <xf numFmtId="0" fontId="0" fillId="0" borderId="0" xfId="0"/>
    <xf numFmtId="0" fontId="2" fillId="0" borderId="0" xfId="1" applyFont="1"/>
    <xf numFmtId="0" fontId="2" fillId="0" borderId="0" xfId="1" applyFont="1" applyAlignment="1">
      <alignment horizontal="center"/>
    </xf>
    <xf numFmtId="164" fontId="2" fillId="0" borderId="0" xfId="1" applyNumberFormat="1" applyFont="1" applyAlignment="1">
      <alignment horizontal="center"/>
    </xf>
    <xf numFmtId="0" fontId="1" fillId="0" borderId="0" xfId="1" applyBorder="1"/>
    <xf numFmtId="0" fontId="1" fillId="0" borderId="0" xfId="1"/>
    <xf numFmtId="0" fontId="3" fillId="0" borderId="0" xfId="1" applyFont="1"/>
    <xf numFmtId="0" fontId="3" fillId="0" borderId="0" xfId="1" applyFont="1" applyBorder="1"/>
    <xf numFmtId="0" fontId="1" fillId="0" borderId="0" xfId="1" applyAlignment="1">
      <alignment horizontal="right"/>
    </xf>
    <xf numFmtId="0" fontId="4" fillId="0" borderId="0" xfId="1" applyFont="1"/>
    <xf numFmtId="0" fontId="4" fillId="0" borderId="0" xfId="1" applyFont="1" applyBorder="1"/>
    <xf numFmtId="0" fontId="5" fillId="0" borderId="0" xfId="1" applyFont="1"/>
    <xf numFmtId="0" fontId="2" fillId="0" borderId="0" xfId="1" applyFont="1" applyAlignment="1"/>
    <xf numFmtId="0" fontId="2" fillId="0" borderId="0" xfId="1" applyFont="1" applyBorder="1"/>
    <xf numFmtId="0" fontId="6" fillId="0" borderId="0" xfId="1" applyFont="1" applyAlignment="1">
      <alignment horizontal="right"/>
    </xf>
    <xf numFmtId="0" fontId="2" fillId="0" borderId="0" xfId="1" applyFont="1" applyAlignment="1">
      <alignment horizontal="right"/>
    </xf>
    <xf numFmtId="0" fontId="9" fillId="0" borderId="0" xfId="1" applyFont="1" applyAlignment="1">
      <alignment horizontal="right"/>
    </xf>
    <xf numFmtId="0" fontId="2" fillId="0" borderId="0" xfId="1" applyFont="1" applyBorder="1" applyAlignment="1">
      <alignment vertical="center"/>
    </xf>
    <xf numFmtId="0" fontId="2" fillId="0" borderId="0" xfId="1" applyFont="1" applyBorder="1" applyAlignment="1">
      <alignment horizontal="right" vertical="center"/>
    </xf>
    <xf numFmtId="0" fontId="9" fillId="0" borderId="0" xfId="1" applyFont="1" applyAlignment="1">
      <alignment vertical="center"/>
    </xf>
    <xf numFmtId="165" fontId="10" fillId="2" borderId="2" xfId="1" applyNumberFormat="1" applyFont="1" applyFill="1" applyBorder="1"/>
    <xf numFmtId="0" fontId="2" fillId="0" borderId="0" xfId="1" applyFont="1" applyFill="1" applyBorder="1" applyAlignment="1">
      <alignment vertical="center"/>
    </xf>
    <xf numFmtId="0" fontId="2" fillId="0" borderId="0" xfId="1" applyFont="1" applyFill="1" applyBorder="1"/>
    <xf numFmtId="0" fontId="10" fillId="0" borderId="0" xfId="1" applyFont="1" applyBorder="1"/>
    <xf numFmtId="0" fontId="10" fillId="0" borderId="0" xfId="1" applyFont="1"/>
    <xf numFmtId="0" fontId="5" fillId="0" borderId="0" xfId="1" applyFont="1" applyBorder="1"/>
    <xf numFmtId="0" fontId="2" fillId="0" borderId="0" xfId="1" applyFont="1" applyFill="1"/>
    <xf numFmtId="0" fontId="5" fillId="0" borderId="0" xfId="1" applyFont="1" applyFill="1"/>
    <xf numFmtId="0" fontId="7" fillId="0" borderId="0" xfId="1" applyFont="1"/>
    <xf numFmtId="0" fontId="7" fillId="0" borderId="0" xfId="1" applyFont="1" applyAlignment="1">
      <alignment horizontal="right"/>
    </xf>
    <xf numFmtId="168" fontId="5" fillId="0" borderId="0" xfId="2" applyFont="1"/>
    <xf numFmtId="0" fontId="2" fillId="0" borderId="1" xfId="1" applyFont="1" applyBorder="1"/>
    <xf numFmtId="0" fontId="10" fillId="0" borderId="1" xfId="1" applyFont="1" applyBorder="1" applyAlignment="1">
      <alignment horizontal="left"/>
    </xf>
    <xf numFmtId="0" fontId="9" fillId="0" borderId="0" xfId="1" applyFont="1"/>
    <xf numFmtId="0" fontId="12" fillId="0" borderId="0" xfId="1" applyFont="1"/>
    <xf numFmtId="169" fontId="2" fillId="0" borderId="0" xfId="1" applyNumberFormat="1" applyFont="1"/>
    <xf numFmtId="0" fontId="13" fillId="0" borderId="0" xfId="1" applyFont="1"/>
    <xf numFmtId="0" fontId="14" fillId="0" borderId="0" xfId="1" applyFont="1"/>
    <xf numFmtId="0" fontId="15" fillId="0" borderId="0" xfId="1" applyFont="1"/>
    <xf numFmtId="0" fontId="8" fillId="0" borderId="0" xfId="1" applyFont="1" applyAlignment="1">
      <alignment horizontal="right"/>
    </xf>
    <xf numFmtId="0" fontId="12" fillId="0" borderId="0" xfId="1" applyFont="1" applyBorder="1" applyAlignment="1">
      <alignment vertical="center"/>
    </xf>
    <xf numFmtId="0" fontId="15" fillId="0" borderId="0" xfId="1" applyFont="1" applyAlignment="1">
      <alignment vertical="center"/>
    </xf>
    <xf numFmtId="0" fontId="12" fillId="0" borderId="0" xfId="1" applyFont="1" applyBorder="1"/>
    <xf numFmtId="0" fontId="18" fillId="0" borderId="0" xfId="1" applyFont="1"/>
    <xf numFmtId="0" fontId="18" fillId="0" borderId="0" xfId="1" applyFont="1" applyBorder="1"/>
    <xf numFmtId="0" fontId="19" fillId="0" borderId="0" xfId="1" applyFont="1" applyBorder="1"/>
    <xf numFmtId="0" fontId="19" fillId="0" borderId="0" xfId="1" applyFont="1"/>
    <xf numFmtId="0" fontId="11" fillId="0" borderId="0" xfId="1" applyFont="1" applyBorder="1"/>
    <xf numFmtId="0" fontId="11" fillId="0" borderId="0" xfId="1" applyFont="1"/>
    <xf numFmtId="0" fontId="12" fillId="0" borderId="0" xfId="1" applyFont="1" applyFill="1" applyBorder="1"/>
    <xf numFmtId="0" fontId="7" fillId="0" borderId="0" xfId="1" applyFont="1" applyBorder="1"/>
    <xf numFmtId="0" fontId="21" fillId="0" borderId="0" xfId="1" applyFont="1" applyBorder="1"/>
    <xf numFmtId="0" fontId="22" fillId="0" borderId="0" xfId="1" applyFont="1" applyBorder="1"/>
    <xf numFmtId="0" fontId="23" fillId="0" borderId="0" xfId="1" applyFont="1"/>
    <xf numFmtId="0" fontId="24" fillId="0" borderId="0" xfId="1" applyFont="1"/>
    <xf numFmtId="0" fontId="9" fillId="0" borderId="0" xfId="1" applyFont="1" applyBorder="1"/>
    <xf numFmtId="0" fontId="25" fillId="0" borderId="0" xfId="1" applyFont="1" applyAlignment="1"/>
    <xf numFmtId="0" fontId="6" fillId="0" borderId="0" xfId="1" applyFont="1"/>
    <xf numFmtId="0" fontId="22" fillId="0" borderId="0" xfId="1" applyFont="1" applyAlignment="1">
      <alignment horizontal="center"/>
    </xf>
    <xf numFmtId="0" fontId="16" fillId="0" borderId="0" xfId="1" applyFont="1" applyBorder="1" applyAlignment="1">
      <alignment horizontal="right"/>
    </xf>
    <xf numFmtId="0" fontId="9" fillId="0" borderId="0" xfId="1" applyFont="1" applyBorder="1" applyAlignment="1">
      <alignment vertical="center"/>
    </xf>
    <xf numFmtId="0" fontId="15" fillId="0" borderId="0" xfId="1" applyFont="1" applyBorder="1" applyAlignment="1">
      <alignment vertical="center"/>
    </xf>
    <xf numFmtId="0" fontId="26"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xf numFmtId="0" fontId="26" fillId="0" borderId="0" xfId="1" applyFont="1"/>
    <xf numFmtId="0" fontId="15" fillId="0" borderId="0" xfId="1" applyFont="1" applyAlignment="1">
      <alignment horizontal="center"/>
    </xf>
    <xf numFmtId="0" fontId="8" fillId="0" borderId="0" xfId="1" applyFont="1"/>
    <xf numFmtId="0" fontId="15" fillId="0" borderId="0" xfId="1" applyFont="1" applyBorder="1" applyAlignment="1">
      <alignment horizontal="left"/>
    </xf>
    <xf numFmtId="167" fontId="8" fillId="5" borderId="0" xfId="1" applyNumberFormat="1" applyFont="1" applyFill="1" applyAlignment="1"/>
    <xf numFmtId="0" fontId="29" fillId="0" borderId="0" xfId="1" applyFont="1" applyAlignment="1">
      <alignment wrapText="1"/>
    </xf>
    <xf numFmtId="0" fontId="26" fillId="0" borderId="0" xfId="1" applyFont="1" applyBorder="1"/>
    <xf numFmtId="0" fontId="15" fillId="0" borderId="0" xfId="1" applyFont="1" applyFill="1" applyAlignment="1">
      <alignment horizontal="right"/>
    </xf>
    <xf numFmtId="0" fontId="27" fillId="0" borderId="0" xfId="1" applyFont="1" applyBorder="1" applyAlignment="1">
      <alignment horizontal="left"/>
    </xf>
    <xf numFmtId="169" fontId="9" fillId="0" borderId="0" xfId="1" applyNumberFormat="1" applyFont="1"/>
    <xf numFmtId="0" fontId="1" fillId="0" borderId="0" xfId="1" applyBorder="1" applyAlignment="1"/>
    <xf numFmtId="0" fontId="2" fillId="0" borderId="0" xfId="0" applyFont="1"/>
    <xf numFmtId="0" fontId="0" fillId="0" borderId="0" xfId="0" applyBorder="1"/>
    <xf numFmtId="0" fontId="2" fillId="0" borderId="0" xfId="4" applyFont="1"/>
    <xf numFmtId="0" fontId="34" fillId="0" borderId="0" xfId="1" applyFont="1" applyBorder="1" applyAlignment="1">
      <alignment horizontal="center" vertical="center"/>
    </xf>
    <xf numFmtId="0" fontId="34" fillId="0" borderId="0" xfId="1" applyFont="1"/>
    <xf numFmtId="0" fontId="34" fillId="0" borderId="0" xfId="1" applyFont="1" applyAlignment="1">
      <alignment horizontal="center"/>
    </xf>
    <xf numFmtId="167" fontId="20" fillId="3" borderId="1" xfId="3" applyNumberFormat="1" applyFont="1" applyFill="1" applyBorder="1" applyAlignment="1" applyProtection="1">
      <alignment horizontal="right" vertical="center"/>
    </xf>
    <xf numFmtId="0" fontId="15" fillId="0" borderId="0" xfId="1" applyFont="1" applyFill="1" applyBorder="1"/>
    <xf numFmtId="170" fontId="34" fillId="0" borderId="0" xfId="5" applyNumberFormat="1" applyFont="1" applyFill="1" applyBorder="1"/>
    <xf numFmtId="0" fontId="8" fillId="5" borderId="0" xfId="1" applyFont="1" applyFill="1" applyAlignment="1"/>
    <xf numFmtId="0" fontId="36" fillId="5" borderId="0" xfId="1" applyFont="1" applyFill="1" applyAlignment="1"/>
    <xf numFmtId="170" fontId="34" fillId="6" borderId="2" xfId="5" applyNumberFormat="1" applyFont="1" applyBorder="1" applyProtection="1"/>
    <xf numFmtId="167" fontId="34" fillId="6" borderId="2" xfId="5" applyNumberFormat="1" applyFont="1" applyBorder="1" applyProtection="1"/>
    <xf numFmtId="0" fontId="38" fillId="0" borderId="0" xfId="1" applyFont="1" applyAlignment="1"/>
    <xf numFmtId="0" fontId="27" fillId="10" borderId="2" xfId="1" applyFont="1" applyFill="1" applyBorder="1" applyAlignment="1"/>
    <xf numFmtId="0" fontId="27" fillId="10" borderId="2" xfId="1" applyFont="1" applyFill="1" applyBorder="1" applyAlignment="1">
      <alignment horizontal="left"/>
    </xf>
    <xf numFmtId="0" fontId="12" fillId="6" borderId="2" xfId="5" applyFont="1" applyBorder="1" applyAlignment="1"/>
    <xf numFmtId="0" fontId="12" fillId="6" borderId="2" xfId="5" applyFont="1" applyBorder="1"/>
    <xf numFmtId="0" fontId="5" fillId="0" borderId="0" xfId="1" applyFont="1" applyAlignment="1">
      <alignment horizontal="left" vertical="center"/>
    </xf>
    <xf numFmtId="0" fontId="39" fillId="0" borderId="0" xfId="0" applyFont="1" applyAlignment="1"/>
    <xf numFmtId="14" fontId="34" fillId="10" borderId="2" xfId="1" applyNumberFormat="1" applyFont="1" applyFill="1" applyBorder="1" applyProtection="1">
      <protection locked="0"/>
    </xf>
    <xf numFmtId="0" fontId="34" fillId="10" borderId="3" xfId="1" applyFont="1" applyFill="1" applyBorder="1" applyProtection="1">
      <protection locked="0"/>
    </xf>
    <xf numFmtId="0" fontId="34" fillId="10" borderId="2" xfId="1" applyFont="1" applyFill="1" applyBorder="1" applyProtection="1">
      <protection locked="0"/>
    </xf>
    <xf numFmtId="49" fontId="34" fillId="10" borderId="2" xfId="1" applyNumberFormat="1" applyFont="1" applyFill="1" applyBorder="1" applyAlignment="1" applyProtection="1">
      <alignment horizontal="right"/>
      <protection locked="0"/>
    </xf>
    <xf numFmtId="170" fontId="35" fillId="10" borderId="2" xfId="1" applyNumberFormat="1" applyFont="1" applyFill="1" applyBorder="1" applyProtection="1">
      <protection locked="0"/>
    </xf>
    <xf numFmtId="0" fontId="2" fillId="0" borderId="0" xfId="1" applyFont="1" applyBorder="1" applyAlignment="1">
      <alignment vertical="center"/>
    </xf>
    <xf numFmtId="0" fontId="2" fillId="0" borderId="0" xfId="1" applyFont="1" applyAlignment="1"/>
    <xf numFmtId="0" fontId="9" fillId="0" borderId="1" xfId="1" applyFont="1" applyBorder="1"/>
    <xf numFmtId="0" fontId="5" fillId="0" borderId="1" xfId="1" applyFont="1" applyBorder="1" applyAlignment="1">
      <alignment vertical="center"/>
    </xf>
    <xf numFmtId="0" fontId="2" fillId="0" borderId="1" xfId="1" applyFont="1" applyBorder="1" applyAlignment="1">
      <alignment horizontal="center"/>
    </xf>
    <xf numFmtId="164" fontId="2" fillId="0" borderId="1" xfId="1" applyNumberFormat="1" applyFont="1" applyBorder="1" applyAlignment="1">
      <alignment horizontal="center"/>
    </xf>
    <xf numFmtId="14" fontId="34" fillId="0" borderId="0" xfId="1" applyNumberFormat="1" applyFont="1" applyFill="1" applyBorder="1" applyProtection="1">
      <protection locked="0"/>
    </xf>
    <xf numFmtId="0" fontId="34" fillId="0" borderId="0" xfId="1" applyFont="1" applyFill="1" applyBorder="1" applyProtection="1">
      <protection locked="0"/>
    </xf>
    <xf numFmtId="0" fontId="10" fillId="0" borderId="0" xfId="4" applyFont="1" applyBorder="1" applyAlignment="1"/>
    <xf numFmtId="0" fontId="28" fillId="0" borderId="0" xfId="1" applyFont="1" applyBorder="1" applyAlignment="1">
      <alignment horizontal="center"/>
    </xf>
    <xf numFmtId="0" fontId="29" fillId="0" borderId="0" xfId="1" applyFont="1" applyAlignment="1">
      <alignment horizontal="center" wrapText="1"/>
    </xf>
    <xf numFmtId="0" fontId="15" fillId="0" borderId="0" xfId="1" applyFont="1" applyAlignment="1">
      <alignment horizontal="right"/>
    </xf>
    <xf numFmtId="2" fontId="15" fillId="0" borderId="0" xfId="1" applyNumberFormat="1" applyFont="1"/>
    <xf numFmtId="0" fontId="8" fillId="0" borderId="0" xfId="1" applyFont="1" applyFill="1" applyAlignment="1"/>
    <xf numFmtId="0" fontId="36" fillId="0" borderId="0" xfId="1" applyFont="1" applyFill="1" applyAlignment="1"/>
    <xf numFmtId="167" fontId="8" fillId="0" borderId="0" xfId="1" applyNumberFormat="1" applyFont="1" applyFill="1" applyAlignment="1"/>
    <xf numFmtId="0" fontId="41" fillId="0" borderId="0" xfId="1" applyFont="1"/>
    <xf numFmtId="0" fontId="41" fillId="0" borderId="0" xfId="1" applyFont="1" applyAlignment="1">
      <alignment horizontal="center"/>
    </xf>
    <xf numFmtId="164" fontId="41" fillId="0" borderId="0" xfId="1" applyNumberFormat="1" applyFont="1" applyAlignment="1">
      <alignment horizontal="center"/>
    </xf>
    <xf numFmtId="0" fontId="42" fillId="0" borderId="0" xfId="1" applyFont="1" applyAlignment="1">
      <alignment horizontal="left"/>
    </xf>
    <xf numFmtId="0" fontId="42" fillId="0" borderId="0" xfId="1" applyFont="1"/>
    <xf numFmtId="0" fontId="43" fillId="0" borderId="0" xfId="1" applyFont="1"/>
    <xf numFmtId="0" fontId="44" fillId="0" borderId="0" xfId="1" applyFont="1"/>
    <xf numFmtId="0" fontId="45" fillId="0" borderId="0" xfId="1" applyFont="1" applyAlignment="1"/>
    <xf numFmtId="0" fontId="48" fillId="0" borderId="0" xfId="0" applyFont="1"/>
    <xf numFmtId="0" fontId="50" fillId="0" borderId="0" xfId="0" applyFont="1" applyAlignment="1">
      <alignment horizontal="right"/>
    </xf>
    <xf numFmtId="0" fontId="50" fillId="0" borderId="0" xfId="0" applyFont="1"/>
    <xf numFmtId="0" fontId="49" fillId="0" borderId="0" xfId="0" applyFont="1" applyAlignment="1">
      <alignment horizontal="right"/>
    </xf>
    <xf numFmtId="0" fontId="52" fillId="9" borderId="7" xfId="8" applyFont="1"/>
    <xf numFmtId="0" fontId="53" fillId="8" borderId="7" xfId="7" applyFont="1" applyAlignment="1" applyProtection="1">
      <alignment horizontal="left"/>
      <protection locked="0"/>
    </xf>
    <xf numFmtId="0" fontId="53" fillId="8" borderId="7" xfId="7" applyFont="1" applyProtection="1">
      <protection locked="0"/>
    </xf>
    <xf numFmtId="0" fontId="54" fillId="0" borderId="0" xfId="1" applyFont="1"/>
    <xf numFmtId="0" fontId="41" fillId="0" borderId="1" xfId="1" applyFont="1" applyBorder="1"/>
    <xf numFmtId="0" fontId="41" fillId="0" borderId="8" xfId="1" applyFont="1" applyBorder="1"/>
    <xf numFmtId="0" fontId="55" fillId="0" borderId="0" xfId="1" applyFont="1" applyAlignment="1">
      <alignment horizontal="center"/>
    </xf>
    <xf numFmtId="0" fontId="41" fillId="0" borderId="0" xfId="1" applyFont="1" applyAlignment="1">
      <alignment horizontal="right"/>
    </xf>
    <xf numFmtId="0" fontId="41" fillId="0" borderId="0" xfId="1" applyFont="1" applyBorder="1" applyAlignment="1">
      <alignment vertical="center"/>
    </xf>
    <xf numFmtId="0" fontId="41" fillId="0" borderId="0" xfId="1" applyFont="1" applyBorder="1" applyAlignment="1">
      <alignment horizontal="right" vertical="center"/>
    </xf>
    <xf numFmtId="0" fontId="41" fillId="0" borderId="0" xfId="1" applyFont="1" applyAlignment="1">
      <alignment horizontal="right" vertical="center"/>
    </xf>
    <xf numFmtId="0" fontId="41" fillId="0" borderId="0" xfId="1" applyFont="1" applyAlignment="1">
      <alignment horizontal="left" vertical="center"/>
    </xf>
    <xf numFmtId="0" fontId="54" fillId="0" borderId="0" xfId="1" applyFont="1" applyBorder="1" applyAlignment="1">
      <alignment vertical="center"/>
    </xf>
    <xf numFmtId="0" fontId="41" fillId="0" borderId="0" xfId="1" applyFont="1" applyBorder="1" applyAlignment="1">
      <alignment horizontal="center" vertical="center"/>
    </xf>
    <xf numFmtId="0" fontId="41" fillId="0" borderId="0" xfId="1" applyFont="1" applyAlignment="1">
      <alignment vertical="center"/>
    </xf>
    <xf numFmtId="0" fontId="41" fillId="0" borderId="0" xfId="1" applyFont="1" applyFill="1" applyBorder="1" applyAlignment="1">
      <alignment horizontal="center" vertical="center"/>
    </xf>
    <xf numFmtId="0" fontId="41" fillId="0" borderId="3" xfId="1" applyFont="1" applyFill="1" applyBorder="1" applyAlignment="1">
      <alignment horizontal="left" vertical="center"/>
    </xf>
    <xf numFmtId="0" fontId="41" fillId="0" borderId="0" xfId="1" applyFont="1" applyFill="1" applyBorder="1" applyAlignment="1">
      <alignment vertical="center"/>
    </xf>
    <xf numFmtId="170" fontId="59" fillId="6" borderId="0" xfId="5" applyNumberFormat="1" applyFont="1" applyBorder="1" applyAlignment="1" applyProtection="1"/>
    <xf numFmtId="0" fontId="41" fillId="0" borderId="0" xfId="1" applyFont="1" applyAlignment="1"/>
    <xf numFmtId="0" fontId="41" fillId="0" borderId="0" xfId="1" applyFont="1" applyBorder="1"/>
    <xf numFmtId="165" fontId="60" fillId="10" borderId="2" xfId="1" applyNumberFormat="1" applyFont="1" applyFill="1" applyBorder="1" applyProtection="1">
      <protection locked="0"/>
    </xf>
    <xf numFmtId="0" fontId="60" fillId="0" borderId="0" xfId="1" applyFont="1" applyFill="1" applyBorder="1"/>
    <xf numFmtId="2" fontId="60" fillId="10" borderId="2" xfId="1" applyNumberFormat="1" applyFont="1" applyFill="1" applyBorder="1" applyAlignment="1" applyProtection="1">
      <alignment horizontal="right"/>
      <protection locked="0"/>
    </xf>
    <xf numFmtId="2" fontId="60" fillId="0" borderId="0" xfId="1" applyNumberFormat="1" applyFont="1" applyBorder="1" applyAlignment="1">
      <alignment horizontal="right"/>
    </xf>
    <xf numFmtId="165" fontId="41" fillId="0" borderId="0" xfId="1" applyNumberFormat="1" applyFont="1" applyBorder="1" applyAlignment="1">
      <alignment horizontal="center"/>
    </xf>
    <xf numFmtId="165" fontId="60" fillId="3" borderId="0" xfId="1" applyNumberFormat="1" applyFont="1" applyFill="1" applyBorder="1"/>
    <xf numFmtId="165" fontId="60" fillId="3" borderId="3" xfId="1" applyNumberFormat="1" applyFont="1" applyFill="1" applyBorder="1"/>
    <xf numFmtId="0" fontId="60" fillId="0" borderId="0" xfId="1" applyFont="1" applyBorder="1" applyAlignment="1">
      <alignment horizontal="right"/>
    </xf>
    <xf numFmtId="0" fontId="60" fillId="10" borderId="2" xfId="1" applyFont="1" applyFill="1" applyBorder="1" applyAlignment="1" applyProtection="1">
      <protection locked="0"/>
    </xf>
    <xf numFmtId="0" fontId="61" fillId="0" borderId="0" xfId="1" applyFont="1" applyBorder="1" applyAlignment="1"/>
    <xf numFmtId="2" fontId="60" fillId="0" borderId="0" xfId="1" applyNumberFormat="1" applyFont="1" applyFill="1" applyBorder="1" applyAlignment="1">
      <alignment horizontal="right"/>
    </xf>
    <xf numFmtId="0" fontId="60" fillId="0" borderId="0" xfId="1" applyFont="1" applyFill="1" applyBorder="1" applyAlignment="1">
      <alignment horizontal="right"/>
    </xf>
    <xf numFmtId="165" fontId="41" fillId="0" borderId="0" xfId="1" applyNumberFormat="1" applyFont="1" applyFill="1" applyBorder="1" applyAlignment="1">
      <alignment horizontal="center"/>
    </xf>
    <xf numFmtId="0" fontId="60" fillId="0" borderId="0" xfId="1" applyFont="1" applyFill="1" applyBorder="1" applyAlignment="1"/>
    <xf numFmtId="0" fontId="60" fillId="0" borderId="0" xfId="1" applyFont="1" applyBorder="1" applyAlignment="1"/>
    <xf numFmtId="0" fontId="60" fillId="0" borderId="0" xfId="1" applyFont="1" applyAlignment="1"/>
    <xf numFmtId="165" fontId="60" fillId="0" borderId="0" xfId="1" applyNumberFormat="1" applyFont="1" applyBorder="1" applyAlignment="1">
      <alignment horizontal="center"/>
    </xf>
    <xf numFmtId="165" fontId="60" fillId="0" borderId="0" xfId="1" applyNumberFormat="1" applyFont="1" applyFill="1" applyBorder="1"/>
    <xf numFmtId="0" fontId="60" fillId="0" borderId="0" xfId="1" applyFont="1" applyBorder="1"/>
    <xf numFmtId="165" fontId="62" fillId="3" borderId="0" xfId="1" applyNumberFormat="1" applyFont="1" applyFill="1" applyBorder="1"/>
    <xf numFmtId="0" fontId="54" fillId="0" borderId="0" xfId="1" applyFont="1" applyAlignment="1"/>
    <xf numFmtId="1" fontId="60" fillId="10" borderId="2" xfId="1" applyNumberFormat="1" applyFont="1" applyFill="1" applyBorder="1" applyProtection="1">
      <protection locked="0"/>
    </xf>
    <xf numFmtId="0" fontId="41" fillId="0" borderId="0" xfId="1" applyFont="1" applyAlignment="1">
      <alignment horizontal="left"/>
    </xf>
    <xf numFmtId="0" fontId="41" fillId="0" borderId="0" xfId="1" applyFont="1" applyFill="1"/>
    <xf numFmtId="1" fontId="60" fillId="0" borderId="0" xfId="1" applyNumberFormat="1" applyFont="1" applyFill="1" applyBorder="1"/>
    <xf numFmtId="0" fontId="41" fillId="0" borderId="0" xfId="1" applyFont="1" applyFill="1" applyAlignment="1">
      <alignment horizontal="left"/>
    </xf>
    <xf numFmtId="165" fontId="62" fillId="0" borderId="0" xfId="1" applyNumberFormat="1" applyFont="1" applyFill="1" applyBorder="1"/>
    <xf numFmtId="0" fontId="57" fillId="0" borderId="0" xfId="1" applyFont="1"/>
    <xf numFmtId="0" fontId="57" fillId="0" borderId="0" xfId="1" applyFont="1" applyAlignment="1">
      <alignment horizontal="center"/>
    </xf>
    <xf numFmtId="0" fontId="57" fillId="0" borderId="0" xfId="1" applyFont="1" applyAlignment="1">
      <alignment horizontal="right"/>
    </xf>
    <xf numFmtId="0" fontId="57" fillId="0" borderId="0" xfId="1" applyFont="1" applyAlignment="1">
      <alignment vertical="center"/>
    </xf>
    <xf numFmtId="165" fontId="60" fillId="0" borderId="0" xfId="1" applyNumberFormat="1" applyFont="1" applyAlignment="1">
      <alignment horizontal="right"/>
    </xf>
    <xf numFmtId="165" fontId="60" fillId="0" borderId="0" xfId="1" applyNumberFormat="1" applyFont="1" applyFill="1" applyAlignment="1">
      <alignment horizontal="right"/>
    </xf>
    <xf numFmtId="165" fontId="41" fillId="0" borderId="0" xfId="1" applyNumberFormat="1" applyFont="1" applyBorder="1"/>
    <xf numFmtId="0" fontId="41" fillId="4" borderId="0" xfId="1" applyFont="1" applyFill="1"/>
    <xf numFmtId="165" fontId="60" fillId="4" borderId="0" xfId="1" applyNumberFormat="1" applyFont="1" applyFill="1" applyBorder="1"/>
    <xf numFmtId="165" fontId="60" fillId="4" borderId="0" xfId="1" applyNumberFormat="1" applyFont="1" applyFill="1" applyAlignment="1">
      <alignment horizontal="right"/>
    </xf>
    <xf numFmtId="165" fontId="41" fillId="4" borderId="0" xfId="1" applyNumberFormat="1" applyFont="1" applyFill="1" applyBorder="1"/>
    <xf numFmtId="0" fontId="41" fillId="4" borderId="0" xfId="1" applyFont="1" applyFill="1" applyBorder="1"/>
    <xf numFmtId="165" fontId="62" fillId="4" borderId="0" xfId="1" applyNumberFormat="1" applyFont="1" applyFill="1" applyBorder="1"/>
    <xf numFmtId="0" fontId="41" fillId="0" borderId="0" xfId="1" applyFont="1" applyBorder="1" applyAlignment="1"/>
    <xf numFmtId="0" fontId="60" fillId="0" borderId="0" xfId="1" applyFont="1" applyFill="1" applyBorder="1" applyAlignment="1">
      <alignment horizontal="center"/>
    </xf>
    <xf numFmtId="2" fontId="60" fillId="0" borderId="0" xfId="1" applyNumberFormat="1" applyFont="1" applyFill="1" applyBorder="1" applyAlignment="1" applyProtection="1">
      <alignment horizontal="right"/>
      <protection locked="0"/>
    </xf>
    <xf numFmtId="0" fontId="60" fillId="4" borderId="0" xfId="1" applyFont="1" applyFill="1" applyBorder="1" applyAlignment="1"/>
    <xf numFmtId="167" fontId="62" fillId="10" borderId="0" xfId="5" applyNumberFormat="1" applyFont="1" applyFill="1" applyProtection="1">
      <protection locked="0"/>
    </xf>
    <xf numFmtId="2" fontId="54" fillId="0" borderId="0" xfId="1" applyNumberFormat="1" applyFont="1"/>
    <xf numFmtId="2" fontId="41" fillId="0" borderId="0" xfId="1" applyNumberFormat="1" applyFont="1"/>
    <xf numFmtId="165" fontId="62" fillId="3" borderId="4" xfId="1" applyNumberFormat="1" applyFont="1" applyFill="1" applyBorder="1"/>
    <xf numFmtId="2" fontId="60" fillId="0" borderId="0" xfId="1" applyNumberFormat="1" applyFont="1" applyBorder="1"/>
    <xf numFmtId="2" fontId="62" fillId="0" borderId="0" xfId="1" applyNumberFormat="1" applyFont="1" applyBorder="1"/>
    <xf numFmtId="0" fontId="41" fillId="0" borderId="0" xfId="1" applyFont="1" applyBorder="1" applyAlignment="1">
      <alignment horizontal="right"/>
    </xf>
    <xf numFmtId="0" fontId="41" fillId="0" borderId="0" xfId="1" applyFont="1" applyFill="1" applyBorder="1"/>
    <xf numFmtId="0" fontId="41" fillId="0" borderId="0" xfId="1" applyFont="1" applyProtection="1">
      <protection locked="0"/>
    </xf>
    <xf numFmtId="0" fontId="58" fillId="0" borderId="0" xfId="1" applyFont="1"/>
    <xf numFmtId="0" fontId="58" fillId="0" borderId="0" xfId="1" applyFont="1" applyBorder="1" applyAlignment="1">
      <alignment horizontal="right"/>
    </xf>
    <xf numFmtId="167" fontId="53" fillId="8" borderId="7" xfId="7" applyNumberFormat="1" applyFont="1" applyAlignment="1" applyProtection="1">
      <alignment horizontal="left"/>
      <protection locked="0"/>
    </xf>
    <xf numFmtId="0" fontId="64" fillId="0" borderId="0" xfId="0" applyFont="1"/>
    <xf numFmtId="0" fontId="40" fillId="0" borderId="0" xfId="0" applyFont="1"/>
    <xf numFmtId="0" fontId="54" fillId="0" borderId="1" xfId="1" applyFont="1" applyBorder="1"/>
    <xf numFmtId="0" fontId="65" fillId="0" borderId="0" xfId="1" applyFont="1"/>
    <xf numFmtId="0" fontId="59" fillId="0" borderId="0" xfId="1" applyFont="1"/>
    <xf numFmtId="0" fontId="66" fillId="0" borderId="0" xfId="1" applyFont="1" applyAlignment="1">
      <alignment horizontal="right"/>
    </xf>
    <xf numFmtId="0" fontId="57" fillId="0" borderId="0" xfId="1" applyFont="1" applyBorder="1" applyAlignment="1">
      <alignment vertical="center"/>
    </xf>
    <xf numFmtId="0" fontId="63" fillId="0" borderId="0" xfId="1" applyFont="1" applyBorder="1" applyAlignment="1">
      <alignment vertical="center"/>
    </xf>
    <xf numFmtId="0" fontId="63" fillId="0" borderId="0" xfId="1" applyFont="1" applyBorder="1" applyAlignment="1">
      <alignment horizontal="right" vertical="center"/>
    </xf>
    <xf numFmtId="0" fontId="57" fillId="0" borderId="0" xfId="1" applyFont="1" applyBorder="1" applyAlignment="1">
      <alignment horizontal="right" vertical="center"/>
    </xf>
    <xf numFmtId="0" fontId="67" fillId="0" borderId="0" xfId="1" applyFont="1" applyAlignment="1">
      <alignment horizontal="left" vertical="center"/>
    </xf>
    <xf numFmtId="0" fontId="68" fillId="0" borderId="0" xfId="1" applyFont="1" applyBorder="1" applyAlignment="1">
      <alignment vertical="center"/>
    </xf>
    <xf numFmtId="0" fontId="63" fillId="0" borderId="0" xfId="1" applyFont="1" applyBorder="1" applyAlignment="1">
      <alignment horizontal="center" vertical="center"/>
    </xf>
    <xf numFmtId="0" fontId="69" fillId="0" borderId="0" xfId="1" applyFont="1" applyBorder="1" applyAlignment="1">
      <alignment vertical="center"/>
    </xf>
    <xf numFmtId="0" fontId="63" fillId="0" borderId="0" xfId="1" applyFont="1" applyAlignment="1">
      <alignment vertical="center"/>
    </xf>
    <xf numFmtId="0" fontId="63" fillId="0" borderId="0" xfId="1" applyFont="1" applyFill="1" applyBorder="1" applyAlignment="1">
      <alignment horizontal="center" vertical="center"/>
    </xf>
    <xf numFmtId="165" fontId="70" fillId="2" borderId="2" xfId="1" applyNumberFormat="1" applyFont="1" applyFill="1" applyBorder="1"/>
    <xf numFmtId="0" fontId="63" fillId="0" borderId="0" xfId="1" applyFont="1" applyFill="1" applyBorder="1" applyAlignment="1">
      <alignment vertical="center"/>
    </xf>
    <xf numFmtId="0" fontId="63" fillId="0" borderId="0" xfId="1" applyFont="1"/>
    <xf numFmtId="0" fontId="63" fillId="0" borderId="0" xfId="1" applyFont="1" applyBorder="1"/>
    <xf numFmtId="0" fontId="68" fillId="0" borderId="0" xfId="1" applyFont="1"/>
    <xf numFmtId="0" fontId="69" fillId="0" borderId="0" xfId="1" applyFont="1"/>
    <xf numFmtId="0" fontId="72" fillId="0" borderId="0" xfId="1" applyFont="1"/>
    <xf numFmtId="0" fontId="72" fillId="0" borderId="0" xfId="1" applyFont="1" applyBorder="1"/>
    <xf numFmtId="2" fontId="70" fillId="0" borderId="0" xfId="1" applyNumberFormat="1" applyFont="1" applyBorder="1" applyAlignment="1">
      <alignment horizontal="center"/>
    </xf>
    <xf numFmtId="165" fontId="63" fillId="0" borderId="0" xfId="1" applyNumberFormat="1" applyFont="1" applyBorder="1" applyAlignment="1">
      <alignment horizontal="center"/>
    </xf>
    <xf numFmtId="165" fontId="73" fillId="6" borderId="0" xfId="5" applyNumberFormat="1" applyFont="1" applyBorder="1"/>
    <xf numFmtId="0" fontId="74" fillId="0" borderId="0" xfId="1" applyFont="1" applyBorder="1"/>
    <xf numFmtId="0" fontId="61" fillId="0" borderId="0" xfId="1" applyFont="1" applyAlignment="1"/>
    <xf numFmtId="0" fontId="61" fillId="0" borderId="0" xfId="1" applyFont="1" applyFill="1" applyBorder="1"/>
    <xf numFmtId="2" fontId="61" fillId="0" borderId="0" xfId="1" applyNumberFormat="1" applyFont="1" applyFill="1" applyBorder="1" applyAlignment="1">
      <alignment horizontal="right"/>
    </xf>
    <xf numFmtId="0" fontId="61" fillId="0" borderId="0" xfId="1" applyFont="1" applyBorder="1" applyAlignment="1">
      <alignment horizontal="right"/>
    </xf>
    <xf numFmtId="165" fontId="61" fillId="0" borderId="0" xfId="1" applyNumberFormat="1" applyFont="1" applyBorder="1" applyAlignment="1">
      <alignment horizontal="center"/>
    </xf>
    <xf numFmtId="0" fontId="61" fillId="0" borderId="0" xfId="1" applyFont="1" applyFill="1" applyBorder="1" applyAlignment="1"/>
    <xf numFmtId="165" fontId="61" fillId="0" borderId="0" xfId="1" applyNumberFormat="1" applyFont="1" applyFill="1" applyBorder="1"/>
    <xf numFmtId="0" fontId="61" fillId="0" borderId="0" xfId="1" applyFont="1" applyBorder="1"/>
    <xf numFmtId="165" fontId="68" fillId="3" borderId="0" xfId="1" applyNumberFormat="1" applyFont="1" applyFill="1" applyBorder="1"/>
    <xf numFmtId="0" fontId="68" fillId="0" borderId="0" xfId="1" applyFont="1" applyBorder="1"/>
    <xf numFmtId="0" fontId="63" fillId="0" borderId="0" xfId="1" applyFont="1" applyAlignment="1">
      <alignment horizontal="center"/>
    </xf>
    <xf numFmtId="2" fontId="70" fillId="0" borderId="0" xfId="1" applyNumberFormat="1" applyFont="1" applyBorder="1"/>
    <xf numFmtId="2" fontId="75" fillId="0" borderId="0" xfId="1" applyNumberFormat="1" applyFont="1" applyBorder="1"/>
    <xf numFmtId="0" fontId="70" fillId="0" borderId="0" xfId="1" applyFont="1" applyFill="1" applyBorder="1" applyAlignment="1"/>
    <xf numFmtId="0" fontId="41" fillId="0" borderId="0" xfId="1" applyFont="1" applyFill="1" applyBorder="1" applyAlignment="1"/>
    <xf numFmtId="0" fontId="63" fillId="0" borderId="0" xfId="1" applyFont="1" applyAlignment="1"/>
    <xf numFmtId="0" fontId="63" fillId="0" borderId="0" xfId="1" applyFont="1" applyProtection="1">
      <protection locked="0"/>
    </xf>
    <xf numFmtId="0" fontId="70" fillId="0" borderId="0" xfId="1" applyFont="1" applyBorder="1" applyAlignment="1" applyProtection="1">
      <protection locked="0"/>
    </xf>
    <xf numFmtId="0" fontId="70" fillId="0" borderId="0" xfId="1" applyFont="1" applyBorder="1" applyAlignment="1"/>
    <xf numFmtId="0" fontId="54" fillId="0" borderId="0" xfId="1" applyFont="1" applyBorder="1"/>
    <xf numFmtId="0" fontId="76" fillId="0" borderId="0" xfId="1" applyFont="1" applyBorder="1"/>
    <xf numFmtId="0" fontId="55" fillId="0" borderId="0" xfId="1" applyFont="1" applyBorder="1"/>
    <xf numFmtId="0" fontId="77" fillId="0" borderId="0" xfId="1" applyFont="1"/>
    <xf numFmtId="0" fontId="78" fillId="0" borderId="0" xfId="1" applyFont="1"/>
    <xf numFmtId="0" fontId="79" fillId="0" borderId="0" xfId="1" applyFont="1" applyAlignment="1"/>
    <xf numFmtId="0" fontId="56" fillId="0" borderId="0" xfId="1" applyFont="1" applyAlignment="1"/>
    <xf numFmtId="0" fontId="54" fillId="0" borderId="1" xfId="1" applyFont="1" applyBorder="1" applyAlignment="1">
      <alignment vertical="center"/>
    </xf>
    <xf numFmtId="0" fontId="41" fillId="0" borderId="1" xfId="1" applyFont="1" applyBorder="1" applyAlignment="1">
      <alignment horizontal="center"/>
    </xf>
    <xf numFmtId="164" fontId="41" fillId="0" borderId="1" xfId="1" applyNumberFormat="1" applyFont="1" applyBorder="1" applyAlignment="1">
      <alignment horizontal="center"/>
    </xf>
    <xf numFmtId="0" fontId="54" fillId="0" borderId="0" xfId="1" applyFont="1" applyAlignment="1">
      <alignment horizontal="left" vertical="center"/>
    </xf>
    <xf numFmtId="0" fontId="73" fillId="0" borderId="0" xfId="1" applyFont="1" applyBorder="1" applyAlignment="1">
      <alignment horizontal="center" vertical="center"/>
    </xf>
    <xf numFmtId="0" fontId="63" fillId="0" borderId="0" xfId="1" applyFont="1" applyFill="1" applyBorder="1"/>
    <xf numFmtId="14" fontId="73" fillId="10" borderId="2" xfId="1" applyNumberFormat="1" applyFont="1" applyFill="1" applyBorder="1" applyProtection="1">
      <protection locked="0"/>
    </xf>
    <xf numFmtId="14" fontId="73" fillId="0" borderId="0" xfId="1" applyNumberFormat="1" applyFont="1" applyFill="1" applyBorder="1" applyProtection="1">
      <protection locked="0"/>
    </xf>
    <xf numFmtId="0" fontId="73" fillId="0" borderId="0" xfId="1" applyFont="1"/>
    <xf numFmtId="49" fontId="73" fillId="10" borderId="2" xfId="1" applyNumberFormat="1" applyFont="1" applyFill="1" applyBorder="1" applyAlignment="1" applyProtection="1">
      <alignment horizontal="right"/>
      <protection locked="0"/>
    </xf>
    <xf numFmtId="0" fontId="73" fillId="0" borderId="0" xfId="1" applyFont="1" applyAlignment="1">
      <alignment horizontal="center"/>
    </xf>
    <xf numFmtId="170" fontId="80" fillId="10" borderId="2" xfId="1" applyNumberFormat="1" applyFont="1" applyFill="1" applyBorder="1" applyProtection="1">
      <protection locked="0"/>
    </xf>
    <xf numFmtId="170" fontId="73" fillId="6" borderId="2" xfId="5" applyNumberFormat="1" applyFont="1" applyBorder="1" applyProtection="1"/>
    <xf numFmtId="170" fontId="73" fillId="0" borderId="0" xfId="5" applyNumberFormat="1" applyFont="1" applyFill="1" applyBorder="1"/>
    <xf numFmtId="167" fontId="73" fillId="6" borderId="2" xfId="5" applyNumberFormat="1" applyFont="1" applyBorder="1" applyProtection="1"/>
    <xf numFmtId="0" fontId="73" fillId="10" borderId="3" xfId="1" applyFont="1" applyFill="1" applyBorder="1" applyProtection="1">
      <protection locked="0"/>
    </xf>
    <xf numFmtId="0" fontId="73" fillId="0" borderId="0" xfId="1" applyFont="1" applyFill="1" applyBorder="1" applyProtection="1">
      <protection locked="0"/>
    </xf>
    <xf numFmtId="0" fontId="73" fillId="10" borderId="2" xfId="1" applyFont="1" applyFill="1" applyBorder="1" applyProtection="1">
      <protection locked="0"/>
    </xf>
    <xf numFmtId="0" fontId="63" fillId="0" borderId="0" xfId="1" applyFont="1" applyBorder="1" applyAlignment="1">
      <alignment horizontal="left"/>
    </xf>
    <xf numFmtId="0" fontId="57" fillId="5" borderId="0" xfId="1" applyFont="1" applyFill="1" applyAlignment="1"/>
    <xf numFmtId="0" fontId="81" fillId="5" borderId="0" xfId="1" applyFont="1" applyFill="1" applyAlignment="1"/>
    <xf numFmtId="167" fontId="57" fillId="5" borderId="0" xfId="1" applyNumberFormat="1" applyFont="1" applyFill="1" applyAlignment="1"/>
    <xf numFmtId="0" fontId="82" fillId="0" borderId="0" xfId="1" applyFont="1" applyBorder="1" applyAlignment="1">
      <alignment horizontal="center"/>
    </xf>
    <xf numFmtId="0" fontId="83" fillId="0" borderId="0" xfId="1" applyFont="1" applyAlignment="1">
      <alignment horizontal="center" wrapText="1"/>
    </xf>
    <xf numFmtId="0" fontId="83" fillId="0" borderId="0" xfId="1" applyFont="1" applyAlignment="1">
      <alignment wrapText="1"/>
    </xf>
    <xf numFmtId="167" fontId="75" fillId="3" borderId="1" xfId="3" applyNumberFormat="1" applyFont="1" applyFill="1" applyBorder="1" applyAlignment="1" applyProtection="1">
      <alignment horizontal="right" vertical="center"/>
    </xf>
    <xf numFmtId="0" fontId="63" fillId="0" borderId="0" xfId="1" applyFont="1" applyFill="1" applyAlignment="1">
      <alignment horizontal="right"/>
    </xf>
    <xf numFmtId="0" fontId="63" fillId="0" borderId="0" xfId="1" applyFont="1" applyAlignment="1">
      <alignment horizontal="right"/>
    </xf>
    <xf numFmtId="0" fontId="63" fillId="6" borderId="2" xfId="5" applyFont="1" applyBorder="1" applyAlignment="1"/>
    <xf numFmtId="0" fontId="63" fillId="6" borderId="2" xfId="5" applyFont="1" applyBorder="1"/>
    <xf numFmtId="0" fontId="70" fillId="10" borderId="2" xfId="1" applyFont="1" applyFill="1" applyBorder="1" applyAlignment="1"/>
    <xf numFmtId="0" fontId="70" fillId="10" borderId="2" xfId="1" applyFont="1" applyFill="1" applyBorder="1" applyAlignment="1">
      <alignment horizontal="left"/>
    </xf>
    <xf numFmtId="0" fontId="70" fillId="0" borderId="0" xfId="1" applyFont="1" applyBorder="1" applyAlignment="1">
      <alignment horizontal="left" vertical="center"/>
    </xf>
    <xf numFmtId="0" fontId="59" fillId="6" borderId="2" xfId="5" applyFont="1" applyBorder="1" applyAlignment="1"/>
    <xf numFmtId="0" fontId="59" fillId="6" borderId="2" xfId="5" applyFont="1" applyBorder="1"/>
    <xf numFmtId="0" fontId="84" fillId="0" borderId="0" xfId="1" applyFont="1" applyBorder="1" applyAlignment="1">
      <alignment horizontal="center" vertical="center"/>
    </xf>
    <xf numFmtId="0" fontId="86" fillId="0" borderId="0" xfId="0" applyNumberFormat="1" applyFont="1" applyBorder="1"/>
    <xf numFmtId="0" fontId="85" fillId="0" borderId="0" xfId="0" applyNumberFormat="1" applyFont="1" applyBorder="1" applyAlignment="1">
      <alignment horizontal="left"/>
    </xf>
    <xf numFmtId="0" fontId="86" fillId="10" borderId="1" xfId="0" applyNumberFormat="1" applyFont="1" applyFill="1" applyBorder="1" applyProtection="1">
      <protection locked="0"/>
    </xf>
    <xf numFmtId="0" fontId="85" fillId="0" borderId="0" xfId="0" applyNumberFormat="1" applyFont="1" applyBorder="1"/>
    <xf numFmtId="0" fontId="87" fillId="0" borderId="0" xfId="0" applyNumberFormat="1" applyFont="1" applyBorder="1"/>
    <xf numFmtId="0" fontId="86" fillId="10" borderId="5" xfId="0" applyNumberFormat="1" applyFont="1" applyFill="1" applyBorder="1" applyProtection="1">
      <protection locked="0"/>
    </xf>
    <xf numFmtId="0" fontId="86" fillId="0" borderId="9" xfId="0" applyNumberFormat="1" applyFont="1" applyBorder="1"/>
    <xf numFmtId="0" fontId="88" fillId="0" borderId="10" xfId="0" applyNumberFormat="1" applyFont="1" applyBorder="1" applyAlignment="1">
      <alignment vertical="center" wrapText="1"/>
    </xf>
    <xf numFmtId="0" fontId="86" fillId="0" borderId="10" xfId="0" applyNumberFormat="1" applyFont="1" applyBorder="1"/>
    <xf numFmtId="0" fontId="88" fillId="0" borderId="11" xfId="0" applyNumberFormat="1" applyFont="1" applyBorder="1" applyAlignment="1">
      <alignment horizontal="left" vertical="center" wrapText="1"/>
    </xf>
    <xf numFmtId="0" fontId="89" fillId="0" borderId="12" xfId="0" applyNumberFormat="1" applyFont="1" applyBorder="1"/>
    <xf numFmtId="167" fontId="87" fillId="10" borderId="14" xfId="0" applyNumberFormat="1" applyFont="1" applyFill="1" applyBorder="1" applyAlignment="1" applyProtection="1">
      <alignment horizontal="right"/>
      <protection locked="0"/>
    </xf>
    <xf numFmtId="0" fontId="86" fillId="0" borderId="12" xfId="0" applyNumberFormat="1" applyFont="1" applyBorder="1"/>
    <xf numFmtId="167" fontId="87" fillId="10" borderId="17" xfId="0" applyNumberFormat="1" applyFont="1" applyFill="1" applyBorder="1" applyAlignment="1" applyProtection="1">
      <alignment horizontal="right"/>
      <protection locked="0"/>
    </xf>
    <xf numFmtId="0" fontId="86" fillId="0" borderId="18" xfId="0" applyNumberFormat="1" applyFont="1" applyBorder="1" applyAlignment="1">
      <alignment vertical="center" wrapText="1"/>
    </xf>
    <xf numFmtId="167" fontId="87" fillId="11" borderId="11" xfId="0" applyNumberFormat="1" applyFont="1" applyFill="1" applyBorder="1" applyAlignment="1">
      <alignment horizontal="right"/>
    </xf>
    <xf numFmtId="0" fontId="86" fillId="0" borderId="19" xfId="0" applyNumberFormat="1" applyFont="1" applyBorder="1"/>
    <xf numFmtId="0" fontId="86" fillId="0" borderId="20" xfId="0" applyNumberFormat="1" applyFont="1" applyBorder="1"/>
    <xf numFmtId="167" fontId="87" fillId="0" borderId="14" xfId="0" applyNumberFormat="1" applyFont="1" applyBorder="1" applyAlignment="1" applyProtection="1">
      <alignment horizontal="right"/>
      <protection locked="0"/>
    </xf>
    <xf numFmtId="0" fontId="86" fillId="0" borderId="21" xfId="0" applyNumberFormat="1" applyFont="1" applyBorder="1"/>
    <xf numFmtId="0" fontId="86" fillId="0" borderId="22" xfId="0" applyNumberFormat="1" applyFont="1" applyBorder="1"/>
    <xf numFmtId="0" fontId="86" fillId="0" borderId="23" xfId="0" applyNumberFormat="1" applyFont="1" applyBorder="1"/>
    <xf numFmtId="167" fontId="87" fillId="11" borderId="24" xfId="0" applyNumberFormat="1" applyFont="1" applyFill="1" applyBorder="1" applyAlignment="1">
      <alignment horizontal="right"/>
    </xf>
    <xf numFmtId="0" fontId="86" fillId="0" borderId="0" xfId="0" applyNumberFormat="1" applyFont="1" applyBorder="1" applyProtection="1">
      <protection locked="0"/>
    </xf>
    <xf numFmtId="0" fontId="41" fillId="0" borderId="0" xfId="0" applyFont="1"/>
    <xf numFmtId="0" fontId="41" fillId="0" borderId="0" xfId="0" applyFont="1" applyAlignment="1">
      <alignment horizontal="center"/>
    </xf>
    <xf numFmtId="164" fontId="41" fillId="0" borderId="0" xfId="0" applyNumberFormat="1" applyFont="1" applyAlignment="1">
      <alignment horizontal="center"/>
    </xf>
    <xf numFmtId="0" fontId="48" fillId="0" borderId="0" xfId="0" applyFont="1" applyBorder="1"/>
    <xf numFmtId="0" fontId="42" fillId="0" borderId="0" xfId="0" applyFont="1" applyAlignment="1">
      <alignment horizontal="left"/>
    </xf>
    <xf numFmtId="0" fontId="42" fillId="0" borderId="0" xfId="0" applyFont="1"/>
    <xf numFmtId="0" fontId="54" fillId="0" borderId="0" xfId="0" applyFont="1"/>
    <xf numFmtId="0" fontId="48" fillId="0" borderId="1" xfId="0" applyFont="1" applyBorder="1"/>
    <xf numFmtId="0" fontId="54" fillId="0" borderId="8" xfId="0" applyFont="1" applyBorder="1"/>
    <xf numFmtId="0" fontId="55" fillId="0" borderId="0" xfId="0" applyFont="1" applyAlignment="1">
      <alignment horizontal="center"/>
    </xf>
    <xf numFmtId="0" fontId="41" fillId="0" borderId="0" xfId="4" applyFont="1"/>
    <xf numFmtId="0" fontId="41" fillId="0" borderId="0" xfId="0" applyFont="1" applyAlignment="1">
      <alignment horizontal="right"/>
    </xf>
    <xf numFmtId="0" fontId="41" fillId="0" borderId="0" xfId="0" applyFont="1" applyBorder="1" applyAlignment="1">
      <alignment vertical="center"/>
    </xf>
    <xf numFmtId="0" fontId="41" fillId="0" borderId="0" xfId="0" applyFont="1" applyBorder="1" applyAlignment="1">
      <alignment horizontal="right"/>
    </xf>
    <xf numFmtId="0" fontId="41" fillId="0" borderId="0" xfId="0" applyFont="1" applyBorder="1" applyAlignment="1">
      <alignment horizontal="right" vertical="center"/>
    </xf>
    <xf numFmtId="0" fontId="54"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vertical="center"/>
    </xf>
    <xf numFmtId="0" fontId="41" fillId="0" borderId="0" xfId="0" applyFont="1" applyFill="1" applyBorder="1" applyAlignment="1">
      <alignment horizontal="center" vertical="center"/>
    </xf>
    <xf numFmtId="0" fontId="48" fillId="0" borderId="6" xfId="0" applyFont="1" applyBorder="1"/>
    <xf numFmtId="0" fontId="90" fillId="10" borderId="6" xfId="6" applyFont="1" applyFill="1" applyBorder="1" applyProtection="1">
      <protection locked="0"/>
    </xf>
    <xf numFmtId="167" fontId="90" fillId="10" borderId="6" xfId="6" applyNumberFormat="1" applyFont="1" applyFill="1" applyBorder="1" applyProtection="1">
      <protection locked="0"/>
    </xf>
    <xf numFmtId="2" fontId="54" fillId="0" borderId="0" xfId="0" applyNumberFormat="1" applyFont="1"/>
    <xf numFmtId="2" fontId="41" fillId="0" borderId="0" xfId="0" applyNumberFormat="1" applyFont="1"/>
    <xf numFmtId="165" fontId="62" fillId="3" borderId="4" xfId="0" applyNumberFormat="1" applyFont="1" applyFill="1" applyBorder="1"/>
    <xf numFmtId="0" fontId="41" fillId="0" borderId="0" xfId="0" applyFont="1" applyBorder="1"/>
    <xf numFmtId="2" fontId="60" fillId="0" borderId="0" xfId="0" applyNumberFormat="1" applyFont="1" applyBorder="1"/>
    <xf numFmtId="2" fontId="62" fillId="0" borderId="0" xfId="0" applyNumberFormat="1" applyFont="1" applyBorder="1"/>
    <xf numFmtId="0" fontId="41" fillId="0" borderId="0" xfId="0" applyFont="1" applyFill="1" applyBorder="1"/>
    <xf numFmtId="0" fontId="41" fillId="0" borderId="0" xfId="0" applyFont="1" applyProtection="1">
      <protection locked="0"/>
    </xf>
    <xf numFmtId="0" fontId="58" fillId="0" borderId="0" xfId="0" applyFont="1"/>
    <xf numFmtId="0" fontId="58" fillId="0" borderId="0" xfId="0" applyFont="1" applyBorder="1" applyAlignment="1">
      <alignment horizontal="right"/>
    </xf>
    <xf numFmtId="0" fontId="60" fillId="10" borderId="1" xfId="0" applyFont="1" applyFill="1" applyBorder="1" applyAlignment="1" applyProtection="1">
      <protection locked="0"/>
    </xf>
    <xf numFmtId="0" fontId="60" fillId="10" borderId="1" xfId="0" applyFont="1" applyFill="1" applyBorder="1" applyAlignment="1" applyProtection="1">
      <alignment horizontal="left"/>
      <protection locked="0"/>
    </xf>
    <xf numFmtId="0" fontId="41" fillId="0" borderId="0" xfId="4" applyFont="1" applyAlignment="1">
      <alignment horizontal="center"/>
    </xf>
    <xf numFmtId="164" fontId="41" fillId="0" borderId="0" xfId="4" applyNumberFormat="1" applyFont="1" applyAlignment="1">
      <alignment horizontal="center"/>
    </xf>
    <xf numFmtId="0" fontId="42" fillId="0" borderId="0" xfId="4" applyFont="1" applyAlignment="1">
      <alignment horizontal="left"/>
    </xf>
    <xf numFmtId="0" fontId="42" fillId="0" borderId="0" xfId="4" applyFont="1"/>
    <xf numFmtId="0" fontId="54" fillId="0" borderId="0" xfId="4" applyFont="1"/>
    <xf numFmtId="0" fontId="41" fillId="0" borderId="1" xfId="4" applyFont="1" applyBorder="1"/>
    <xf numFmtId="0" fontId="55" fillId="0" borderId="0" xfId="4" applyFont="1" applyAlignment="1">
      <alignment horizontal="center"/>
    </xf>
    <xf numFmtId="0" fontId="41" fillId="0" borderId="25" xfId="4" applyFont="1" applyBorder="1"/>
    <xf numFmtId="0" fontId="54" fillId="0" borderId="12" xfId="4" applyFont="1" applyBorder="1" applyAlignment="1"/>
    <xf numFmtId="0" fontId="54" fillId="0" borderId="0" xfId="4" applyFont="1" applyBorder="1" applyAlignment="1"/>
    <xf numFmtId="0" fontId="54" fillId="0" borderId="25" xfId="4" applyFont="1" applyBorder="1" applyAlignment="1"/>
    <xf numFmtId="0" fontId="41" fillId="0" borderId="0" xfId="4" applyFont="1" applyAlignment="1">
      <alignment horizontal="right"/>
    </xf>
    <xf numFmtId="0" fontId="41" fillId="0" borderId="0" xfId="4" applyFont="1" applyBorder="1"/>
    <xf numFmtId="0" fontId="41" fillId="0" borderId="0" xfId="4" applyFont="1" applyBorder="1" applyAlignment="1">
      <alignment vertical="center"/>
    </xf>
    <xf numFmtId="0" fontId="91" fillId="0" borderId="0" xfId="0" applyFont="1" applyAlignment="1"/>
    <xf numFmtId="0" fontId="66" fillId="10" borderId="2" xfId="6" applyFont="1" applyFill="1" applyBorder="1" applyAlignment="1">
      <alignment vertical="center"/>
    </xf>
    <xf numFmtId="0" fontId="59" fillId="0" borderId="0" xfId="0" applyFont="1" applyFill="1" applyAlignment="1">
      <alignment horizontal="right"/>
    </xf>
    <xf numFmtId="0" fontId="59" fillId="0" borderId="0" xfId="0" applyFont="1" applyFill="1"/>
    <xf numFmtId="0" fontId="41" fillId="0" borderId="0" xfId="4" applyFont="1" applyAlignment="1">
      <alignment vertical="center"/>
    </xf>
    <xf numFmtId="0" fontId="65" fillId="0" borderId="0" xfId="0" applyFont="1" applyFill="1" applyAlignment="1"/>
    <xf numFmtId="0" fontId="59" fillId="0" borderId="0" xfId="0" applyFont="1" applyFill="1" applyAlignment="1"/>
    <xf numFmtId="167" fontId="92" fillId="0" borderId="0" xfId="6" applyNumberFormat="1" applyFont="1" applyFill="1" applyAlignment="1" applyProtection="1">
      <protection locked="0"/>
    </xf>
    <xf numFmtId="0" fontId="59" fillId="0" borderId="0" xfId="4" applyFont="1" applyBorder="1" applyAlignment="1">
      <alignment horizontal="right" vertical="center"/>
    </xf>
    <xf numFmtId="0" fontId="93" fillId="0" borderId="0" xfId="0" applyFont="1" applyFill="1" applyAlignment="1"/>
    <xf numFmtId="0" fontId="93" fillId="10" borderId="3" xfId="0" applyFont="1" applyFill="1" applyBorder="1" applyAlignment="1" applyProtection="1">
      <alignment horizontal="left"/>
      <protection locked="0"/>
    </xf>
    <xf numFmtId="0" fontId="41" fillId="0" borderId="0" xfId="4" applyFont="1" applyBorder="1" applyAlignment="1">
      <alignment horizontal="right" vertical="center"/>
    </xf>
    <xf numFmtId="0" fontId="65" fillId="0" borderId="0" xfId="0" applyFont="1" applyFill="1" applyAlignment="1">
      <alignment horizontal="right"/>
    </xf>
    <xf numFmtId="0" fontId="93" fillId="0" borderId="0" xfId="0" applyFont="1" applyFill="1" applyAlignment="1" applyProtection="1">
      <alignment horizontal="left"/>
      <protection locked="0"/>
    </xf>
    <xf numFmtId="0" fontId="41" fillId="0" borderId="0" xfId="4" applyFont="1" applyFill="1" applyBorder="1" applyAlignment="1">
      <alignment vertical="center"/>
    </xf>
    <xf numFmtId="0" fontId="93" fillId="0" borderId="0" xfId="0" applyFont="1" applyFill="1" applyBorder="1" applyAlignment="1" applyProtection="1">
      <alignment horizontal="left"/>
      <protection locked="0"/>
    </xf>
    <xf numFmtId="0" fontId="93" fillId="0" borderId="0" xfId="0" applyFont="1" applyFill="1" applyBorder="1" applyAlignment="1" applyProtection="1">
      <alignment horizontal="center"/>
      <protection locked="0"/>
    </xf>
    <xf numFmtId="2" fontId="60" fillId="0" borderId="0" xfId="4" applyNumberFormat="1" applyFont="1" applyBorder="1"/>
    <xf numFmtId="2" fontId="62" fillId="0" borderId="0" xfId="4" applyNumberFormat="1" applyFont="1" applyBorder="1"/>
    <xf numFmtId="0" fontId="41" fillId="0" borderId="0" xfId="4" applyFont="1" applyProtection="1">
      <protection locked="0"/>
    </xf>
    <xf numFmtId="0" fontId="59" fillId="6" borderId="1" xfId="5" applyNumberFormat="1" applyFont="1" applyBorder="1" applyAlignment="1"/>
    <xf numFmtId="0" fontId="59" fillId="0" borderId="0" xfId="5" applyNumberFormat="1" applyFont="1" applyFill="1" applyBorder="1" applyAlignment="1"/>
    <xf numFmtId="0" fontId="58" fillId="0" borderId="0" xfId="4" applyFont="1"/>
    <xf numFmtId="0" fontId="58" fillId="0" borderId="0" xfId="4" applyFont="1" applyBorder="1" applyAlignment="1">
      <alignment horizontal="right"/>
    </xf>
    <xf numFmtId="0" fontId="60" fillId="10" borderId="1" xfId="4" applyFont="1" applyFill="1" applyBorder="1" applyAlignment="1" applyProtection="1">
      <protection locked="0"/>
    </xf>
    <xf numFmtId="0" fontId="60" fillId="10" borderId="1" xfId="4" applyFont="1" applyFill="1" applyBorder="1" applyAlignment="1" applyProtection="1">
      <alignment horizontal="left"/>
      <protection locked="0"/>
    </xf>
    <xf numFmtId="0" fontId="41" fillId="0" borderId="25" xfId="1" applyFont="1" applyBorder="1"/>
    <xf numFmtId="0" fontId="54" fillId="0" borderId="25" xfId="1" applyFont="1" applyBorder="1" applyAlignment="1"/>
    <xf numFmtId="0" fontId="58" fillId="0" borderId="0" xfId="1" applyFont="1" applyBorder="1" applyAlignment="1">
      <alignment vertical="center" wrapText="1"/>
    </xf>
    <xf numFmtId="0" fontId="57" fillId="0" borderId="0" xfId="1" applyFont="1" applyAlignment="1">
      <alignment vertical="center" wrapText="1"/>
    </xf>
    <xf numFmtId="0" fontId="93" fillId="10" borderId="0" xfId="0" applyFont="1" applyFill="1" applyAlignment="1" applyProtection="1">
      <alignment horizontal="left"/>
      <protection locked="0"/>
    </xf>
    <xf numFmtId="0" fontId="60" fillId="10" borderId="1" xfId="1" applyFont="1" applyFill="1" applyBorder="1" applyAlignment="1" applyProtection="1">
      <protection locked="0"/>
    </xf>
    <xf numFmtId="0" fontId="60" fillId="10" borderId="1" xfId="1" applyFont="1" applyFill="1" applyBorder="1" applyAlignment="1" applyProtection="1">
      <alignment horizontal="left"/>
      <protection locked="0"/>
    </xf>
    <xf numFmtId="0" fontId="48" fillId="0" borderId="0" xfId="0" applyFont="1" applyAlignment="1">
      <alignment horizontal="left" vertical="top" wrapText="1"/>
    </xf>
    <xf numFmtId="0" fontId="46" fillId="0" borderId="0" xfId="1" applyFont="1" applyAlignment="1">
      <alignment horizontal="center"/>
    </xf>
    <xf numFmtId="0" fontId="47" fillId="0" borderId="0" xfId="1" applyFont="1" applyAlignment="1">
      <alignment horizontal="center"/>
    </xf>
    <xf numFmtId="0" fontId="47" fillId="0" borderId="1" xfId="1" applyFont="1" applyBorder="1" applyAlignment="1">
      <alignment horizontal="center"/>
    </xf>
    <xf numFmtId="0" fontId="49" fillId="0" borderId="0" xfId="0" applyFont="1" applyAlignment="1">
      <alignment horizontal="left"/>
    </xf>
    <xf numFmtId="0" fontId="48" fillId="0" borderId="0" xfId="0" applyFont="1" applyAlignment="1">
      <alignment horizontal="left" wrapText="1"/>
    </xf>
    <xf numFmtId="0" fontId="51" fillId="0" borderId="0" xfId="0" applyFont="1" applyAlignment="1">
      <alignment horizontal="center"/>
    </xf>
    <xf numFmtId="0" fontId="45" fillId="0" borderId="0" xfId="1" applyFont="1" applyAlignment="1">
      <alignment horizontal="center"/>
    </xf>
    <xf numFmtId="0" fontId="54" fillId="0" borderId="0" xfId="1" applyFont="1" applyAlignment="1">
      <alignment horizontal="center"/>
    </xf>
    <xf numFmtId="0" fontId="41" fillId="0" borderId="0" xfId="1" applyFont="1" applyAlignment="1">
      <alignment horizontal="center" vertical="center" wrapText="1"/>
    </xf>
    <xf numFmtId="0" fontId="41" fillId="0" borderId="0" xfId="1" applyFont="1" applyAlignment="1">
      <alignment horizontal="center" vertical="center"/>
    </xf>
    <xf numFmtId="0" fontId="58" fillId="0" borderId="0" xfId="1" applyFont="1" applyBorder="1" applyAlignment="1">
      <alignment horizontal="left" vertical="center" wrapText="1"/>
    </xf>
    <xf numFmtId="0" fontId="41" fillId="0" borderId="0" xfId="1" applyFont="1" applyBorder="1" applyAlignment="1">
      <alignment vertical="center"/>
    </xf>
    <xf numFmtId="164" fontId="60" fillId="10" borderId="3" xfId="1" applyNumberFormat="1" applyFont="1" applyFill="1" applyBorder="1" applyAlignment="1" applyProtection="1">
      <protection locked="0"/>
    </xf>
    <xf numFmtId="166" fontId="60" fillId="10" borderId="2" xfId="1" applyNumberFormat="1" applyFont="1" applyFill="1" applyBorder="1" applyAlignment="1" applyProtection="1">
      <protection locked="0"/>
    </xf>
    <xf numFmtId="166" fontId="41" fillId="10" borderId="2" xfId="1" applyNumberFormat="1" applyFont="1" applyFill="1" applyBorder="1" applyAlignment="1" applyProtection="1">
      <protection locked="0"/>
    </xf>
    <xf numFmtId="0" fontId="56" fillId="0" borderId="0" xfId="1" applyFont="1" applyAlignment="1">
      <alignment vertical="center"/>
    </xf>
    <xf numFmtId="0" fontId="56" fillId="0" borderId="0" xfId="1" applyFont="1" applyAlignment="1">
      <alignment horizontal="left" vertical="center"/>
    </xf>
    <xf numFmtId="165" fontId="59" fillId="6" borderId="2" xfId="5" applyNumberFormat="1" applyFont="1" applyBorder="1" applyAlignment="1"/>
    <xf numFmtId="165" fontId="60" fillId="10" borderId="3" xfId="1" applyNumberFormat="1" applyFont="1" applyFill="1" applyBorder="1" applyAlignment="1" applyProtection="1">
      <protection locked="0"/>
    </xf>
    <xf numFmtId="0" fontId="2" fillId="0" borderId="0" xfId="1" applyFont="1" applyAlignment="1">
      <alignment horizontal="left" vertical="center"/>
    </xf>
    <xf numFmtId="165" fontId="59" fillId="6" borderId="2" xfId="5" applyNumberFormat="1" applyFont="1" applyBorder="1" applyAlignment="1">
      <alignment horizontal="left"/>
    </xf>
    <xf numFmtId="0" fontId="59" fillId="6" borderId="2" xfId="5" applyNumberFormat="1" applyFont="1" applyBorder="1" applyAlignment="1"/>
    <xf numFmtId="0" fontId="2" fillId="0" borderId="0" xfId="1" applyFont="1" applyAlignment="1">
      <alignment horizontal="left"/>
    </xf>
    <xf numFmtId="166" fontId="60" fillId="10" borderId="3" xfId="1" applyNumberFormat="1" applyFont="1" applyFill="1" applyBorder="1" applyAlignment="1" applyProtection="1">
      <protection locked="0"/>
    </xf>
    <xf numFmtId="167" fontId="41" fillId="0" borderId="0" xfId="1" applyNumberFormat="1" applyFont="1" applyFill="1" applyBorder="1" applyAlignment="1"/>
    <xf numFmtId="0" fontId="41" fillId="0" borderId="0" xfId="1" applyFont="1" applyAlignment="1"/>
    <xf numFmtId="0" fontId="41" fillId="0" borderId="0" xfId="1" applyFont="1" applyFill="1" applyBorder="1" applyAlignment="1"/>
    <xf numFmtId="165" fontId="60" fillId="10" borderId="2" xfId="1" applyNumberFormat="1" applyFont="1" applyFill="1" applyBorder="1" applyAlignment="1" applyProtection="1">
      <protection locked="0"/>
    </xf>
    <xf numFmtId="20" fontId="60" fillId="10" borderId="3" xfId="1" applyNumberFormat="1" applyFont="1" applyFill="1" applyBorder="1" applyAlignment="1" applyProtection="1">
      <alignment horizontal="center"/>
      <protection locked="0"/>
    </xf>
    <xf numFmtId="166" fontId="60" fillId="10" borderId="3" xfId="1" applyNumberFormat="1" applyFont="1" applyFill="1" applyBorder="1" applyAlignment="1" applyProtection="1">
      <alignment horizontal="center"/>
      <protection locked="0"/>
    </xf>
    <xf numFmtId="165" fontId="60" fillId="10" borderId="3" xfId="1" applyNumberFormat="1" applyFont="1" applyFill="1" applyBorder="1" applyAlignment="1" applyProtection="1">
      <alignment horizontal="center"/>
      <protection locked="0"/>
    </xf>
    <xf numFmtId="0" fontId="60" fillId="0" borderId="0" xfId="1" applyFont="1" applyBorder="1" applyAlignment="1">
      <alignment horizontal="left"/>
    </xf>
    <xf numFmtId="0" fontId="41" fillId="10" borderId="2" xfId="1" applyFont="1" applyFill="1" applyBorder="1" applyAlignment="1" applyProtection="1">
      <alignment horizontal="center"/>
      <protection locked="0"/>
    </xf>
    <xf numFmtId="0" fontId="59" fillId="6" borderId="1" xfId="5" applyFont="1" applyBorder="1" applyAlignment="1">
      <alignment horizontal="left"/>
    </xf>
    <xf numFmtId="0" fontId="59" fillId="6" borderId="5" xfId="5" applyFont="1" applyBorder="1" applyAlignment="1">
      <alignment horizontal="left"/>
    </xf>
    <xf numFmtId="0" fontId="59" fillId="6" borderId="1" xfId="5" applyNumberFormat="1" applyFont="1" applyBorder="1" applyAlignment="1">
      <alignment horizontal="left"/>
    </xf>
    <xf numFmtId="0" fontId="60" fillId="10" borderId="1" xfId="1" applyFont="1" applyFill="1" applyBorder="1" applyAlignment="1" applyProtection="1">
      <alignment horizontal="center"/>
      <protection locked="0"/>
    </xf>
    <xf numFmtId="0" fontId="90" fillId="10" borderId="6" xfId="6" applyFont="1" applyFill="1" applyBorder="1" applyAlignment="1" applyProtection="1">
      <alignment horizontal="center"/>
      <protection locked="0"/>
    </xf>
    <xf numFmtId="0" fontId="65" fillId="0" borderId="0" xfId="0" applyFont="1" applyAlignment="1">
      <alignment horizontal="center"/>
    </xf>
    <xf numFmtId="0" fontId="54" fillId="0" borderId="0" xfId="0" applyFont="1" applyAlignment="1">
      <alignment horizontal="center"/>
    </xf>
    <xf numFmtId="0" fontId="83" fillId="0" borderId="0" xfId="0" applyFont="1" applyBorder="1" applyAlignment="1">
      <alignment horizontal="left" vertical="center" wrapText="1"/>
    </xf>
    <xf numFmtId="165" fontId="59" fillId="6" borderId="2" xfId="5" applyNumberFormat="1" applyFont="1" applyBorder="1" applyAlignment="1">
      <alignment horizontal="center"/>
    </xf>
    <xf numFmtId="0" fontId="57" fillId="0" borderId="0" xfId="0" applyFont="1" applyAlignment="1">
      <alignment horizontal="center" vertical="center" wrapText="1"/>
    </xf>
    <xf numFmtId="0" fontId="48" fillId="0" borderId="6" xfId="0" applyFont="1" applyBorder="1" applyAlignment="1">
      <alignment horizontal="center"/>
    </xf>
    <xf numFmtId="0" fontId="10" fillId="0" borderId="0" xfId="0" applyFont="1" applyBorder="1" applyAlignment="1">
      <alignment horizontal="left"/>
    </xf>
    <xf numFmtId="0" fontId="66" fillId="0" borderId="0" xfId="1" applyFont="1" applyAlignment="1">
      <alignment horizontal="center" vertical="center" wrapText="1"/>
    </xf>
    <xf numFmtId="0" fontId="63" fillId="0" borderId="0" xfId="1" applyFont="1" applyAlignment="1">
      <alignment horizontal="center" vertical="center" wrapText="1"/>
    </xf>
    <xf numFmtId="0" fontId="17" fillId="0" borderId="0" xfId="1" applyFont="1" applyAlignment="1">
      <alignment horizontal="left"/>
    </xf>
    <xf numFmtId="0" fontId="17" fillId="0" borderId="0" xfId="1" applyFont="1" applyAlignment="1">
      <alignment horizontal="left" vertical="center"/>
    </xf>
    <xf numFmtId="0" fontId="71" fillId="0" borderId="0" xfId="1" applyFont="1" applyAlignment="1"/>
    <xf numFmtId="0" fontId="63" fillId="0" borderId="0" xfId="1" applyFont="1" applyAlignment="1"/>
    <xf numFmtId="2" fontId="70" fillId="10" borderId="2" xfId="1" applyNumberFormat="1" applyFont="1" applyFill="1" applyBorder="1" applyAlignment="1" applyProtection="1">
      <alignment horizontal="left"/>
      <protection locked="0"/>
    </xf>
    <xf numFmtId="0" fontId="68" fillId="0" borderId="0" xfId="1" applyFont="1" applyAlignment="1"/>
    <xf numFmtId="0" fontId="70" fillId="10" borderId="2" xfId="1" applyFont="1" applyFill="1" applyBorder="1" applyAlignment="1" applyProtection="1">
      <protection locked="0"/>
    </xf>
    <xf numFmtId="0" fontId="41" fillId="10" borderId="2" xfId="1" applyFont="1" applyFill="1" applyBorder="1" applyAlignment="1" applyProtection="1">
      <protection locked="0"/>
    </xf>
    <xf numFmtId="0" fontId="59" fillId="6" borderId="2" xfId="5" applyFont="1" applyBorder="1" applyAlignment="1">
      <alignment horizontal="left"/>
    </xf>
    <xf numFmtId="0" fontId="59" fillId="6" borderId="2" xfId="5" applyFont="1" applyBorder="1" applyAlignment="1"/>
    <xf numFmtId="0" fontId="70" fillId="0" borderId="0" xfId="1" applyFont="1" applyBorder="1" applyAlignment="1" applyProtection="1">
      <alignment horizontal="left"/>
      <protection locked="0"/>
    </xf>
    <xf numFmtId="0" fontId="70" fillId="0" borderId="0" xfId="1" applyFont="1" applyBorder="1" applyAlignment="1">
      <alignment horizontal="right"/>
    </xf>
    <xf numFmtId="0" fontId="65" fillId="0" borderId="0" xfId="1" applyFont="1" applyBorder="1" applyAlignment="1">
      <alignment horizontal="right"/>
    </xf>
    <xf numFmtId="0" fontId="82" fillId="0" borderId="0" xfId="1" applyFont="1" applyBorder="1" applyAlignment="1">
      <alignment horizontal="center"/>
    </xf>
    <xf numFmtId="0" fontId="83" fillId="0" borderId="0" xfId="1" applyFont="1" applyAlignment="1">
      <alignment horizontal="center" wrapText="1"/>
    </xf>
    <xf numFmtId="0" fontId="73" fillId="6" borderId="0" xfId="5" applyFont="1" applyBorder="1" applyAlignment="1"/>
    <xf numFmtId="0" fontId="73" fillId="6" borderId="3" xfId="5" applyFont="1" applyBorder="1" applyAlignment="1"/>
    <xf numFmtId="165" fontId="73" fillId="6" borderId="2" xfId="5" applyNumberFormat="1" applyFont="1" applyBorder="1" applyAlignment="1">
      <alignment horizontal="left"/>
    </xf>
    <xf numFmtId="20" fontId="73" fillId="6" borderId="2" xfId="5" applyNumberFormat="1" applyFont="1" applyBorder="1" applyAlignment="1">
      <alignment horizontal="left" vertical="center"/>
    </xf>
    <xf numFmtId="165" fontId="73" fillId="6" borderId="2" xfId="5" applyNumberFormat="1" applyFont="1" applyBorder="1" applyAlignment="1"/>
    <xf numFmtId="0" fontId="80" fillId="10" borderId="2" xfId="1" applyFont="1" applyFill="1" applyBorder="1" applyAlignment="1" applyProtection="1">
      <alignment horizontal="left" vertical="center"/>
      <protection locked="0"/>
    </xf>
    <xf numFmtId="0" fontId="37" fillId="0" borderId="0" xfId="1" applyFont="1" applyBorder="1" applyAlignment="1">
      <alignment horizontal="center"/>
    </xf>
    <xf numFmtId="0" fontId="15" fillId="0" borderId="0" xfId="1" applyFont="1" applyAlignment="1">
      <alignment horizontal="center" vertical="center" wrapText="1"/>
    </xf>
    <xf numFmtId="0" fontId="27" fillId="0" borderId="0" xfId="1" applyFont="1" applyBorder="1" applyAlignment="1">
      <alignment horizontal="right"/>
    </xf>
    <xf numFmtId="165" fontId="34" fillId="6" borderId="2" xfId="5" applyNumberFormat="1" applyFont="1" applyBorder="1" applyAlignment="1">
      <alignment horizontal="left"/>
    </xf>
    <xf numFmtId="20" fontId="34" fillId="6" borderId="2" xfId="5" applyNumberFormat="1" applyFont="1" applyBorder="1" applyAlignment="1">
      <alignment horizontal="left" vertical="center"/>
    </xf>
    <xf numFmtId="165" fontId="34" fillId="6" borderId="2" xfId="5" applyNumberFormat="1" applyFont="1" applyBorder="1" applyAlignment="1"/>
    <xf numFmtId="0" fontId="35" fillId="10" borderId="2" xfId="1" applyFont="1" applyFill="1" applyBorder="1" applyAlignment="1" applyProtection="1">
      <alignment horizontal="left" vertical="center"/>
      <protection locked="0"/>
    </xf>
    <xf numFmtId="0" fontId="28" fillId="0" borderId="0" xfId="1" applyFont="1" applyBorder="1" applyAlignment="1">
      <alignment horizontal="center"/>
    </xf>
    <xf numFmtId="0" fontId="29" fillId="0" borderId="0" xfId="1" applyFont="1" applyAlignment="1">
      <alignment horizontal="center" wrapText="1"/>
    </xf>
    <xf numFmtId="0" fontId="34" fillId="6" borderId="0" xfId="5" applyFont="1" applyBorder="1" applyAlignment="1"/>
    <xf numFmtId="0" fontId="34" fillId="6" borderId="3" xfId="5" applyFont="1" applyBorder="1" applyAlignment="1"/>
    <xf numFmtId="0" fontId="65" fillId="0" borderId="0" xfId="1" applyFont="1" applyBorder="1" applyAlignment="1">
      <alignment horizontal="center"/>
    </xf>
    <xf numFmtId="0" fontId="63" fillId="0" borderId="0" xfId="1" applyFont="1" applyAlignment="1">
      <alignment horizontal="right"/>
    </xf>
    <xf numFmtId="165" fontId="84" fillId="6" borderId="2" xfId="5" applyNumberFormat="1" applyFont="1" applyBorder="1" applyAlignment="1">
      <alignment horizontal="left"/>
    </xf>
    <xf numFmtId="20" fontId="84" fillId="6" borderId="2" xfId="5" applyNumberFormat="1" applyFont="1" applyBorder="1" applyAlignment="1">
      <alignment horizontal="left" vertical="center"/>
    </xf>
    <xf numFmtId="165" fontId="84" fillId="6" borderId="2" xfId="5" applyNumberFormat="1" applyFont="1" applyBorder="1" applyAlignment="1"/>
    <xf numFmtId="0" fontId="86" fillId="10" borderId="5" xfId="0" applyNumberFormat="1" applyFont="1" applyFill="1" applyBorder="1" applyAlignment="1" applyProtection="1">
      <alignment horizontal="center" vertical="center" wrapText="1"/>
      <protection locked="0"/>
    </xf>
    <xf numFmtId="0" fontId="86" fillId="10" borderId="13" xfId="0" applyNumberFormat="1" applyFont="1" applyFill="1" applyBorder="1" applyAlignment="1" applyProtection="1">
      <alignment horizontal="center" vertical="center" wrapText="1"/>
      <protection locked="0"/>
    </xf>
    <xf numFmtId="0" fontId="86" fillId="10" borderId="15" xfId="0" applyNumberFormat="1" applyFont="1" applyFill="1" applyBorder="1" applyAlignment="1" applyProtection="1">
      <alignment horizontal="center" vertical="center" wrapText="1"/>
      <protection locked="0"/>
    </xf>
    <xf numFmtId="0" fontId="86" fillId="10" borderId="16" xfId="0" applyNumberFormat="1" applyFont="1" applyFill="1" applyBorder="1" applyAlignment="1" applyProtection="1">
      <alignment horizontal="center" vertical="center" wrapText="1"/>
      <protection locked="0"/>
    </xf>
    <xf numFmtId="0" fontId="79" fillId="0" borderId="0" xfId="1" applyFont="1" applyAlignment="1">
      <alignment horizontal="right"/>
    </xf>
    <xf numFmtId="0" fontId="86" fillId="11" borderId="1" xfId="0" applyNumberFormat="1" applyFont="1" applyFill="1" applyBorder="1" applyAlignment="1">
      <alignment horizontal="center"/>
    </xf>
    <xf numFmtId="0" fontId="85" fillId="0" borderId="0" xfId="0" applyNumberFormat="1" applyFont="1" applyBorder="1" applyAlignment="1">
      <alignment horizontal="center" vertical="center"/>
    </xf>
    <xf numFmtId="0" fontId="86" fillId="10" borderId="5" xfId="0" applyNumberFormat="1" applyFont="1" applyFill="1" applyBorder="1" applyAlignment="1" applyProtection="1">
      <alignment horizontal="left" vertical="center" wrapText="1"/>
      <protection locked="0"/>
    </xf>
    <xf numFmtId="0" fontId="86" fillId="10" borderId="13" xfId="0" applyNumberFormat="1" applyFont="1" applyFill="1" applyBorder="1" applyAlignment="1" applyProtection="1">
      <alignment horizontal="left" vertical="center" wrapText="1"/>
      <protection locked="0"/>
    </xf>
    <xf numFmtId="0" fontId="54" fillId="0" borderId="0" xfId="1" applyFont="1" applyBorder="1" applyAlignment="1">
      <alignment horizontal="center" vertical="center"/>
    </xf>
    <xf numFmtId="0" fontId="41" fillId="0" borderId="0" xfId="1" applyFont="1" applyBorder="1" applyAlignment="1">
      <alignment horizontal="center" vertical="center"/>
    </xf>
    <xf numFmtId="0" fontId="57" fillId="0" borderId="0" xfId="1" applyFont="1" applyAlignment="1">
      <alignment horizontal="center" vertical="center" wrapText="1"/>
    </xf>
    <xf numFmtId="0" fontId="57" fillId="0" borderId="0" xfId="1" applyFont="1" applyAlignment="1">
      <alignment horizontal="center" vertical="center"/>
    </xf>
    <xf numFmtId="0" fontId="65" fillId="0" borderId="0" xfId="0" applyFont="1" applyFill="1" applyAlignment="1">
      <alignment horizontal="right"/>
    </xf>
    <xf numFmtId="0" fontId="93" fillId="10" borderId="0" xfId="0" applyFont="1" applyFill="1" applyAlignment="1" applyProtection="1">
      <alignment horizontal="left"/>
      <protection locked="0"/>
    </xf>
    <xf numFmtId="0" fontId="91" fillId="10" borderId="0" xfId="0" applyFont="1" applyFill="1" applyAlignment="1" applyProtection="1">
      <alignment horizontal="center"/>
      <protection locked="0"/>
    </xf>
    <xf numFmtId="0" fontId="41" fillId="0" borderId="0" xfId="1" applyFont="1" applyAlignment="1">
      <alignment horizontal="left"/>
    </xf>
    <xf numFmtId="0" fontId="66" fillId="0" borderId="0" xfId="0" applyFont="1" applyAlignment="1">
      <alignment horizontal="right"/>
    </xf>
    <xf numFmtId="167" fontId="92" fillId="10" borderId="0" xfId="6" applyNumberFormat="1" applyFont="1" applyFill="1" applyAlignment="1" applyProtection="1">
      <alignment horizontal="right"/>
      <protection locked="0"/>
    </xf>
    <xf numFmtId="0" fontId="94" fillId="0" borderId="0" xfId="1" applyFont="1" applyAlignment="1">
      <alignment horizontal="center" vertical="center" wrapText="1"/>
    </xf>
    <xf numFmtId="0" fontId="10" fillId="0" borderId="0" xfId="1" applyFont="1" applyBorder="1" applyAlignment="1">
      <alignment horizontal="left"/>
    </xf>
    <xf numFmtId="0" fontId="10" fillId="0" borderId="8" xfId="1" applyFont="1" applyBorder="1" applyAlignment="1">
      <alignment horizontal="left"/>
    </xf>
    <xf numFmtId="0" fontId="54" fillId="0" borderId="0" xfId="1" applyFont="1" applyAlignment="1">
      <alignment horizontal="left"/>
    </xf>
    <xf numFmtId="0" fontId="10" fillId="0" borderId="0" xfId="4" applyFont="1" applyBorder="1" applyAlignment="1">
      <alignment horizontal="center"/>
    </xf>
    <xf numFmtId="0" fontId="10" fillId="0" borderId="8" xfId="4" applyFont="1" applyBorder="1" applyAlignment="1">
      <alignment horizontal="left"/>
    </xf>
    <xf numFmtId="0" fontId="93" fillId="10" borderId="2" xfId="0" applyFont="1" applyFill="1" applyBorder="1" applyAlignment="1" applyProtection="1">
      <alignment horizontal="left"/>
      <protection locked="0"/>
    </xf>
    <xf numFmtId="0" fontId="93" fillId="10" borderId="2" xfId="0" applyFont="1" applyFill="1" applyBorder="1" applyAlignment="1" applyProtection="1">
      <alignment horizontal="center"/>
      <protection locked="0"/>
    </xf>
    <xf numFmtId="167" fontId="93" fillId="10" borderId="2" xfId="0" applyNumberFormat="1" applyFont="1" applyFill="1" applyBorder="1" applyAlignment="1" applyProtection="1">
      <alignment horizontal="center"/>
      <protection locked="0"/>
    </xf>
    <xf numFmtId="0" fontId="41" fillId="0" borderId="0" xfId="4" applyFont="1" applyAlignment="1">
      <alignment horizontal="left"/>
    </xf>
    <xf numFmtId="0" fontId="91" fillId="10" borderId="2" xfId="0" applyFont="1" applyFill="1" applyBorder="1" applyAlignment="1" applyProtection="1">
      <alignment horizontal="center"/>
      <protection locked="0"/>
    </xf>
    <xf numFmtId="0" fontId="59" fillId="0" borderId="0" xfId="4" applyFont="1" applyBorder="1" applyAlignment="1">
      <alignment horizontal="right" vertical="center"/>
    </xf>
    <xf numFmtId="0" fontId="93" fillId="10" borderId="2" xfId="0" applyFont="1" applyFill="1" applyBorder="1" applyAlignment="1">
      <alignment horizontal="center"/>
    </xf>
    <xf numFmtId="0" fontId="59" fillId="0" borderId="0" xfId="0" applyFont="1" applyFill="1" applyAlignment="1">
      <alignment horizontal="right"/>
    </xf>
    <xf numFmtId="0" fontId="93" fillId="10" borderId="3" xfId="0" applyFont="1" applyFill="1" applyBorder="1" applyAlignment="1" applyProtection="1">
      <alignment horizontal="left"/>
      <protection locked="0"/>
    </xf>
    <xf numFmtId="0" fontId="54" fillId="0" borderId="0" xfId="4" applyFont="1" applyBorder="1" applyAlignment="1">
      <alignment horizontal="center" vertical="center"/>
    </xf>
    <xf numFmtId="0" fontId="41" fillId="0" borderId="0" xfId="4" applyFont="1" applyBorder="1" applyAlignment="1">
      <alignment horizontal="center" vertical="center"/>
    </xf>
    <xf numFmtId="0" fontId="57" fillId="0" borderId="0" xfId="4" applyFont="1" applyAlignment="1">
      <alignment horizontal="center" vertical="center" wrapText="1"/>
    </xf>
    <xf numFmtId="0" fontId="57" fillId="0" borderId="0" xfId="4" applyFont="1" applyAlignment="1">
      <alignment horizontal="center" vertical="center"/>
    </xf>
    <xf numFmtId="0" fontId="54" fillId="0" borderId="12" xfId="4" applyFont="1" applyBorder="1" applyAlignment="1">
      <alignment horizontal="left"/>
    </xf>
    <xf numFmtId="0" fontId="54" fillId="0" borderId="0" xfId="4" applyFont="1" applyBorder="1" applyAlignment="1">
      <alignment horizontal="left"/>
    </xf>
  </cellXfs>
  <cellStyles count="9">
    <cellStyle name="Berechnung" xfId="8" builtinId="22"/>
    <cellStyle name="Eingabe" xfId="7" builtinId="20"/>
    <cellStyle name="Euro" xfId="2" xr:uid="{4B9F8406-C253-4436-875E-51F23BFB783E}"/>
    <cellStyle name="Euro 2" xfId="3" xr:uid="{92131B93-F9CD-4F5A-ACBF-49FBE7070D09}"/>
    <cellStyle name="Gut" xfId="5" builtinId="26"/>
    <cellStyle name="Neutral" xfId="6" builtinId="28"/>
    <cellStyle name="Standard" xfId="0" builtinId="0"/>
    <cellStyle name="Standard 2" xfId="1" xr:uid="{1DCA1516-4815-4D8B-BB58-9843CC6DEFA6}"/>
    <cellStyle name="Standard 2 2" xfId="4" xr:uid="{2CB21F8B-A031-4E9B-929E-E156B7D56C26}"/>
  </cellStyles>
  <dxfs count="5">
    <dxf>
      <font>
        <color rgb="FF9C0006"/>
      </font>
      <fill>
        <patternFill>
          <bgColor rgb="FFFFC7CE"/>
        </patternFill>
      </fill>
    </dxf>
    <dxf>
      <numFmt numFmtId="166" formatCode="h:mm;@"/>
    </dxf>
    <dxf>
      <numFmt numFmtId="1" formatCode="0"/>
    </dxf>
    <dxf>
      <numFmt numFmtId="166" formatCode="h:mm;@"/>
    </dxf>
    <dxf>
      <numFmt numFmtId="1" formatCode="0"/>
    </dxf>
  </dxfs>
  <tableStyles count="0" defaultTableStyle="TableStyleMedium2" defaultPivotStyle="PivotStyleLight16"/>
  <colors>
    <mruColors>
      <color rgb="FFFFFF66"/>
      <color rgb="FF00FF00"/>
      <color rgb="FF00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6</xdr:col>
      <xdr:colOff>657225</xdr:colOff>
      <xdr:row>29</xdr:row>
      <xdr:rowOff>67731</xdr:rowOff>
    </xdr:to>
    <xdr:pic>
      <xdr:nvPicPr>
        <xdr:cNvPr id="4" name="Grafik 3">
          <a:extLst>
            <a:ext uri="{FF2B5EF4-FFF2-40B4-BE49-F238E27FC236}">
              <a16:creationId xmlns:a16="http://schemas.microsoft.com/office/drawing/2014/main" id="{7D4E2860-BFDB-4D3C-A432-20401CDEEEBC}"/>
            </a:ext>
          </a:extLst>
        </xdr:cNvPr>
        <xdr:cNvPicPr>
          <a:picLocks noChangeAspect="1"/>
        </xdr:cNvPicPr>
      </xdr:nvPicPr>
      <xdr:blipFill>
        <a:blip xmlns:r="http://schemas.openxmlformats.org/officeDocument/2006/relationships" r:embed="rId1"/>
        <a:stretch>
          <a:fillRect/>
        </a:stretch>
      </xdr:blipFill>
      <xdr:spPr>
        <a:xfrm>
          <a:off x="0" y="2505075"/>
          <a:ext cx="5229225" cy="2715681"/>
        </a:xfrm>
        <a:prstGeom prst="rect">
          <a:avLst/>
        </a:prstGeom>
      </xdr:spPr>
    </xdr:pic>
    <xdr:clientData/>
  </xdr:twoCellAnchor>
  <xdr:twoCellAnchor>
    <xdr:from>
      <xdr:col>4</xdr:col>
      <xdr:colOff>114299</xdr:colOff>
      <xdr:row>17</xdr:row>
      <xdr:rowOff>104775</xdr:rowOff>
    </xdr:from>
    <xdr:to>
      <xdr:col>6</xdr:col>
      <xdr:colOff>314324</xdr:colOff>
      <xdr:row>26</xdr:row>
      <xdr:rowOff>123825</xdr:rowOff>
    </xdr:to>
    <xdr:sp macro="" textlink="">
      <xdr:nvSpPr>
        <xdr:cNvPr id="5" name="Pfeil: nach links 4">
          <a:extLst>
            <a:ext uri="{FF2B5EF4-FFF2-40B4-BE49-F238E27FC236}">
              <a16:creationId xmlns:a16="http://schemas.microsoft.com/office/drawing/2014/main" id="{2D74540F-E02F-4ED4-80EB-07152D42273C}"/>
            </a:ext>
          </a:extLst>
        </xdr:cNvPr>
        <xdr:cNvSpPr/>
      </xdr:nvSpPr>
      <xdr:spPr>
        <a:xfrm>
          <a:off x="3162299" y="2971800"/>
          <a:ext cx="1724025" cy="1733550"/>
        </a:xfrm>
        <a:prstGeom prst="left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39</xdr:row>
      <xdr:rowOff>90487</xdr:rowOff>
    </xdr:from>
    <xdr:to>
      <xdr:col>6</xdr:col>
      <xdr:colOff>637524</xdr:colOff>
      <xdr:row>51</xdr:row>
      <xdr:rowOff>166392</xdr:rowOff>
    </xdr:to>
    <xdr:pic>
      <xdr:nvPicPr>
        <xdr:cNvPr id="6" name="Grafik 5">
          <a:extLst>
            <a:ext uri="{FF2B5EF4-FFF2-40B4-BE49-F238E27FC236}">
              <a16:creationId xmlns:a16="http://schemas.microsoft.com/office/drawing/2014/main" id="{7E325711-339F-4F1F-AECD-1EBA7EA433AB}"/>
            </a:ext>
          </a:extLst>
        </xdr:cNvPr>
        <xdr:cNvPicPr>
          <a:picLocks noChangeAspect="1"/>
        </xdr:cNvPicPr>
      </xdr:nvPicPr>
      <xdr:blipFill>
        <a:blip xmlns:r="http://schemas.openxmlformats.org/officeDocument/2006/relationships" r:embed="rId2"/>
        <a:stretch>
          <a:fillRect/>
        </a:stretch>
      </xdr:blipFill>
      <xdr:spPr>
        <a:xfrm>
          <a:off x="0" y="7381875"/>
          <a:ext cx="5209524" cy="2247605"/>
        </a:xfrm>
        <a:prstGeom prst="rect">
          <a:avLst/>
        </a:prstGeom>
      </xdr:spPr>
    </xdr:pic>
    <xdr:clientData/>
  </xdr:twoCellAnchor>
  <xdr:twoCellAnchor>
    <xdr:from>
      <xdr:col>4</xdr:col>
      <xdr:colOff>600075</xdr:colOff>
      <xdr:row>40</xdr:row>
      <xdr:rowOff>123825</xdr:rowOff>
    </xdr:from>
    <xdr:to>
      <xdr:col>6</xdr:col>
      <xdr:colOff>628650</xdr:colOff>
      <xdr:row>48</xdr:row>
      <xdr:rowOff>0</xdr:rowOff>
    </xdr:to>
    <xdr:sp macro="" textlink="">
      <xdr:nvSpPr>
        <xdr:cNvPr id="7" name="Pfeil: nach links 6">
          <a:extLst>
            <a:ext uri="{FF2B5EF4-FFF2-40B4-BE49-F238E27FC236}">
              <a16:creationId xmlns:a16="http://schemas.microsoft.com/office/drawing/2014/main" id="{9B254CF9-4C46-4BFD-806C-267EF1AE2698}"/>
            </a:ext>
          </a:extLst>
        </xdr:cNvPr>
        <xdr:cNvSpPr/>
      </xdr:nvSpPr>
      <xdr:spPr>
        <a:xfrm>
          <a:off x="3648075" y="7372350"/>
          <a:ext cx="1552575" cy="1400175"/>
        </a:xfrm>
        <a:prstGeom prst="leftArrow">
          <a:avLst>
            <a:gd name="adj1" fmla="val 50000"/>
            <a:gd name="adj2" fmla="val 50000"/>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28575</xdr:colOff>
      <xdr:row>75</xdr:row>
      <xdr:rowOff>65307</xdr:rowOff>
    </xdr:from>
    <xdr:to>
      <xdr:col>6</xdr:col>
      <xdr:colOff>676275</xdr:colOff>
      <xdr:row>82</xdr:row>
      <xdr:rowOff>75965</xdr:rowOff>
    </xdr:to>
    <xdr:pic>
      <xdr:nvPicPr>
        <xdr:cNvPr id="9" name="Grafik 8">
          <a:extLst>
            <a:ext uri="{FF2B5EF4-FFF2-40B4-BE49-F238E27FC236}">
              <a16:creationId xmlns:a16="http://schemas.microsoft.com/office/drawing/2014/main" id="{E75024FE-85A9-4C30-95B6-1DF67E61C989}"/>
            </a:ext>
          </a:extLst>
        </xdr:cNvPr>
        <xdr:cNvPicPr>
          <a:picLocks noChangeAspect="1"/>
        </xdr:cNvPicPr>
      </xdr:nvPicPr>
      <xdr:blipFill>
        <a:blip xmlns:r="http://schemas.openxmlformats.org/officeDocument/2006/relationships" r:embed="rId3"/>
        <a:stretch>
          <a:fillRect/>
        </a:stretch>
      </xdr:blipFill>
      <xdr:spPr>
        <a:xfrm>
          <a:off x="28575" y="13981332"/>
          <a:ext cx="5219700" cy="1344158"/>
        </a:xfrm>
        <a:prstGeom prst="rect">
          <a:avLst/>
        </a:prstGeom>
      </xdr:spPr>
    </xdr:pic>
    <xdr:clientData/>
  </xdr:twoCellAnchor>
  <xdr:twoCellAnchor>
    <xdr:from>
      <xdr:col>4</xdr:col>
      <xdr:colOff>514350</xdr:colOff>
      <xdr:row>80</xdr:row>
      <xdr:rowOff>9525</xdr:rowOff>
    </xdr:from>
    <xdr:to>
      <xdr:col>6</xdr:col>
      <xdr:colOff>276225</xdr:colOff>
      <xdr:row>84</xdr:row>
      <xdr:rowOff>57150</xdr:rowOff>
    </xdr:to>
    <xdr:sp macro="" textlink="">
      <xdr:nvSpPr>
        <xdr:cNvPr id="10" name="Pfeil: nach oben 9">
          <a:extLst>
            <a:ext uri="{FF2B5EF4-FFF2-40B4-BE49-F238E27FC236}">
              <a16:creationId xmlns:a16="http://schemas.microsoft.com/office/drawing/2014/main" id="{DA3DD599-F35E-4C9B-A8A3-1A0BB86E70C0}"/>
            </a:ext>
          </a:extLst>
        </xdr:cNvPr>
        <xdr:cNvSpPr/>
      </xdr:nvSpPr>
      <xdr:spPr>
        <a:xfrm>
          <a:off x="3562350" y="14878050"/>
          <a:ext cx="1285875" cy="8096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0</xdr:row>
      <xdr:rowOff>0</xdr:rowOff>
    </xdr:from>
    <xdr:to>
      <xdr:col>3</xdr:col>
      <xdr:colOff>294330</xdr:colOff>
      <xdr:row>5</xdr:row>
      <xdr:rowOff>133349</xdr:rowOff>
    </xdr:to>
    <xdr:pic>
      <xdr:nvPicPr>
        <xdr:cNvPr id="8" name="Grafik 7">
          <a:extLst>
            <a:ext uri="{FF2B5EF4-FFF2-40B4-BE49-F238E27FC236}">
              <a16:creationId xmlns:a16="http://schemas.microsoft.com/office/drawing/2014/main" id="{E23CE01E-15DB-4DA5-B6AD-37DCF1E4F9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580330" cy="1209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504825</xdr:colOff>
      <xdr:row>37</xdr:row>
      <xdr:rowOff>32261</xdr:rowOff>
    </xdr:from>
    <xdr:to>
      <xdr:col>9</xdr:col>
      <xdr:colOff>104331</xdr:colOff>
      <xdr:row>39</xdr:row>
      <xdr:rowOff>171288</xdr:rowOff>
    </xdr:to>
    <xdr:pic>
      <xdr:nvPicPr>
        <xdr:cNvPr id="3" name="Grafik 2">
          <a:extLst>
            <a:ext uri="{FF2B5EF4-FFF2-40B4-BE49-F238E27FC236}">
              <a16:creationId xmlns:a16="http://schemas.microsoft.com/office/drawing/2014/main" id="{503746D2-77A2-4FA4-AA50-947C35F66280}"/>
            </a:ext>
          </a:extLst>
        </xdr:cNvPr>
        <xdr:cNvPicPr>
          <a:picLocks noChangeAspect="1"/>
        </xdr:cNvPicPr>
      </xdr:nvPicPr>
      <xdr:blipFill>
        <a:blip xmlns:r="http://schemas.openxmlformats.org/officeDocument/2006/relationships" r:embed="rId1"/>
        <a:stretch>
          <a:fillRect/>
        </a:stretch>
      </xdr:blipFill>
      <xdr:spPr>
        <a:xfrm>
          <a:off x="4962525" y="7547486"/>
          <a:ext cx="1485456" cy="539077"/>
        </a:xfrm>
        <a:prstGeom prst="rect">
          <a:avLst/>
        </a:prstGeom>
      </xdr:spPr>
    </xdr:pic>
    <xdr:clientData/>
  </xdr:twoCellAnchor>
  <xdr:twoCellAnchor editAs="oneCell">
    <xdr:from>
      <xdr:col>0</xdr:col>
      <xdr:colOff>57150</xdr:colOff>
      <xdr:row>0</xdr:row>
      <xdr:rowOff>76200</xdr:rowOff>
    </xdr:from>
    <xdr:to>
      <xdr:col>3</xdr:col>
      <xdr:colOff>209550</xdr:colOff>
      <xdr:row>5</xdr:row>
      <xdr:rowOff>100441</xdr:rowOff>
    </xdr:to>
    <xdr:pic>
      <xdr:nvPicPr>
        <xdr:cNvPr id="4" name="Grafik 3">
          <a:extLst>
            <a:ext uri="{FF2B5EF4-FFF2-40B4-BE49-F238E27FC236}">
              <a16:creationId xmlns:a16="http://schemas.microsoft.com/office/drawing/2014/main" id="{CFB2B5BA-D2DC-4447-8E43-1A5BE8FDB2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76200"/>
          <a:ext cx="2428875" cy="12148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4</xdr:row>
      <xdr:rowOff>129016</xdr:rowOff>
    </xdr:to>
    <xdr:pic>
      <xdr:nvPicPr>
        <xdr:cNvPr id="4" name="Grafik 3">
          <a:extLst>
            <a:ext uri="{FF2B5EF4-FFF2-40B4-BE49-F238E27FC236}">
              <a16:creationId xmlns:a16="http://schemas.microsoft.com/office/drawing/2014/main" id="{F621A052-A1D2-4275-A05A-44787960E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28875" cy="1214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64</xdr:row>
      <xdr:rowOff>32261</xdr:rowOff>
    </xdr:from>
    <xdr:to>
      <xdr:col>9</xdr:col>
      <xdr:colOff>104331</xdr:colOff>
      <xdr:row>66</xdr:row>
      <xdr:rowOff>171288</xdr:rowOff>
    </xdr:to>
    <xdr:pic>
      <xdr:nvPicPr>
        <xdr:cNvPr id="4" name="Grafik 3">
          <a:extLst>
            <a:ext uri="{FF2B5EF4-FFF2-40B4-BE49-F238E27FC236}">
              <a16:creationId xmlns:a16="http://schemas.microsoft.com/office/drawing/2014/main" id="{E629DD47-93F0-4939-8AE6-C4635A0D73FD}"/>
            </a:ext>
          </a:extLst>
        </xdr:cNvPr>
        <xdr:cNvPicPr>
          <a:picLocks noChangeAspect="1"/>
        </xdr:cNvPicPr>
      </xdr:nvPicPr>
      <xdr:blipFill>
        <a:blip xmlns:r="http://schemas.openxmlformats.org/officeDocument/2006/relationships" r:embed="rId1"/>
        <a:stretch>
          <a:fillRect/>
        </a:stretch>
      </xdr:blipFill>
      <xdr:spPr>
        <a:xfrm>
          <a:off x="5086350" y="12348086"/>
          <a:ext cx="1485456" cy="539077"/>
        </a:xfrm>
        <a:prstGeom prst="rect">
          <a:avLst/>
        </a:prstGeom>
      </xdr:spPr>
    </xdr:pic>
    <xdr:clientData/>
  </xdr:twoCellAnchor>
  <xdr:twoCellAnchor editAs="oneCell">
    <xdr:from>
      <xdr:col>0</xdr:col>
      <xdr:colOff>85725</xdr:colOff>
      <xdr:row>1</xdr:row>
      <xdr:rowOff>28575</xdr:rowOff>
    </xdr:from>
    <xdr:to>
      <xdr:col>3</xdr:col>
      <xdr:colOff>114300</xdr:colOff>
      <xdr:row>5</xdr:row>
      <xdr:rowOff>214741</xdr:rowOff>
    </xdr:to>
    <xdr:pic>
      <xdr:nvPicPr>
        <xdr:cNvPr id="6" name="Grafik 5">
          <a:extLst>
            <a:ext uri="{FF2B5EF4-FFF2-40B4-BE49-F238E27FC236}">
              <a16:creationId xmlns:a16="http://schemas.microsoft.com/office/drawing/2014/main" id="{40C7A4F7-12D2-4E7E-B129-0C72E29CD7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0"/>
          <a:ext cx="2428875" cy="12148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504825</xdr:colOff>
      <xdr:row>45</xdr:row>
      <xdr:rowOff>162097</xdr:rowOff>
    </xdr:from>
    <xdr:to>
      <xdr:col>9</xdr:col>
      <xdr:colOff>397714</xdr:colOff>
      <xdr:row>47</xdr:row>
      <xdr:rowOff>133016</xdr:rowOff>
    </xdr:to>
    <xdr:pic>
      <xdr:nvPicPr>
        <xdr:cNvPr id="2" name="Grafik 1">
          <a:extLst>
            <a:ext uri="{FF2B5EF4-FFF2-40B4-BE49-F238E27FC236}">
              <a16:creationId xmlns:a16="http://schemas.microsoft.com/office/drawing/2014/main" id="{A27D5826-AC50-43B4-9F3C-BB86D9E6B7CE}"/>
            </a:ext>
          </a:extLst>
        </xdr:cNvPr>
        <xdr:cNvPicPr>
          <a:picLocks noChangeAspect="1"/>
        </xdr:cNvPicPr>
      </xdr:nvPicPr>
      <xdr:blipFill>
        <a:blip xmlns:r="http://schemas.openxmlformats.org/officeDocument/2006/relationships" r:embed="rId1"/>
        <a:stretch>
          <a:fillRect/>
        </a:stretch>
      </xdr:blipFill>
      <xdr:spPr>
        <a:xfrm>
          <a:off x="4762500" y="8677447"/>
          <a:ext cx="997789" cy="332869"/>
        </a:xfrm>
        <a:prstGeom prst="rect">
          <a:avLst/>
        </a:prstGeom>
      </xdr:spPr>
    </xdr:pic>
    <xdr:clientData/>
  </xdr:twoCellAnchor>
  <xdr:twoCellAnchor editAs="oneCell">
    <xdr:from>
      <xdr:col>0</xdr:col>
      <xdr:colOff>38100</xdr:colOff>
      <xdr:row>0</xdr:row>
      <xdr:rowOff>133350</xdr:rowOff>
    </xdr:from>
    <xdr:to>
      <xdr:col>3</xdr:col>
      <xdr:colOff>504825</xdr:colOff>
      <xdr:row>6</xdr:row>
      <xdr:rowOff>14716</xdr:rowOff>
    </xdr:to>
    <xdr:pic>
      <xdr:nvPicPr>
        <xdr:cNvPr id="5" name="Grafik 4">
          <a:extLst>
            <a:ext uri="{FF2B5EF4-FFF2-40B4-BE49-F238E27FC236}">
              <a16:creationId xmlns:a16="http://schemas.microsoft.com/office/drawing/2014/main" id="{7A7163D4-5E7B-47B2-B20F-5611A56E02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33350"/>
          <a:ext cx="2428875" cy="1214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361951</xdr:colOff>
      <xdr:row>38</xdr:row>
      <xdr:rowOff>19973</xdr:rowOff>
    </xdr:from>
    <xdr:to>
      <xdr:col>7</xdr:col>
      <xdr:colOff>142876</xdr:colOff>
      <xdr:row>40</xdr:row>
      <xdr:rowOff>134263</xdr:rowOff>
    </xdr:to>
    <xdr:pic>
      <xdr:nvPicPr>
        <xdr:cNvPr id="3" name="Grafik 2">
          <a:extLst>
            <a:ext uri="{FF2B5EF4-FFF2-40B4-BE49-F238E27FC236}">
              <a16:creationId xmlns:a16="http://schemas.microsoft.com/office/drawing/2014/main" id="{F4DD4134-BE1B-498C-BABA-FAB2CCC36EC6}"/>
            </a:ext>
          </a:extLst>
        </xdr:cNvPr>
        <xdr:cNvPicPr>
          <a:picLocks noChangeAspect="1"/>
        </xdr:cNvPicPr>
      </xdr:nvPicPr>
      <xdr:blipFill>
        <a:blip xmlns:r="http://schemas.openxmlformats.org/officeDocument/2006/relationships" r:embed="rId1"/>
        <a:stretch>
          <a:fillRect/>
        </a:stretch>
      </xdr:blipFill>
      <xdr:spPr>
        <a:xfrm>
          <a:off x="3343276" y="6582698"/>
          <a:ext cx="1219200" cy="409565"/>
        </a:xfrm>
        <a:prstGeom prst="rect">
          <a:avLst/>
        </a:prstGeom>
      </xdr:spPr>
    </xdr:pic>
    <xdr:clientData/>
  </xdr:twoCellAnchor>
  <xdr:twoCellAnchor editAs="oneCell">
    <xdr:from>
      <xdr:col>0</xdr:col>
      <xdr:colOff>38100</xdr:colOff>
      <xdr:row>0</xdr:row>
      <xdr:rowOff>66675</xdr:rowOff>
    </xdr:from>
    <xdr:to>
      <xdr:col>3</xdr:col>
      <xdr:colOff>209550</xdr:colOff>
      <xdr:row>5</xdr:row>
      <xdr:rowOff>90916</xdr:rowOff>
    </xdr:to>
    <xdr:pic>
      <xdr:nvPicPr>
        <xdr:cNvPr id="5" name="Grafik 4">
          <a:extLst>
            <a:ext uri="{FF2B5EF4-FFF2-40B4-BE49-F238E27FC236}">
              <a16:creationId xmlns:a16="http://schemas.microsoft.com/office/drawing/2014/main" id="{E93F844A-F362-48C4-9B63-52DAB03DF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5"/>
          <a:ext cx="2428875" cy="12148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40</xdr:row>
      <xdr:rowOff>0</xdr:rowOff>
    </xdr:from>
    <xdr:to>
      <xdr:col>12</xdr:col>
      <xdr:colOff>742506</xdr:colOff>
      <xdr:row>42</xdr:row>
      <xdr:rowOff>162839</xdr:rowOff>
    </xdr:to>
    <xdr:pic>
      <xdr:nvPicPr>
        <xdr:cNvPr id="3" name="Grafik 2">
          <a:extLst>
            <a:ext uri="{FF2B5EF4-FFF2-40B4-BE49-F238E27FC236}">
              <a16:creationId xmlns:a16="http://schemas.microsoft.com/office/drawing/2014/main" id="{B04F10A3-2C1C-4C01-80FA-CB507EA5AA22}"/>
            </a:ext>
          </a:extLst>
        </xdr:cNvPr>
        <xdr:cNvPicPr>
          <a:picLocks noChangeAspect="1"/>
        </xdr:cNvPicPr>
      </xdr:nvPicPr>
      <xdr:blipFill>
        <a:blip xmlns:r="http://schemas.openxmlformats.org/officeDocument/2006/relationships" r:embed="rId1"/>
        <a:stretch>
          <a:fillRect/>
        </a:stretch>
      </xdr:blipFill>
      <xdr:spPr>
        <a:xfrm>
          <a:off x="4200525" y="7581900"/>
          <a:ext cx="1561656" cy="543839"/>
        </a:xfrm>
        <a:prstGeom prst="rect">
          <a:avLst/>
        </a:prstGeom>
      </xdr:spPr>
    </xdr:pic>
    <xdr:clientData/>
  </xdr:twoCellAnchor>
  <xdr:twoCellAnchor editAs="oneCell">
    <xdr:from>
      <xdr:col>0</xdr:col>
      <xdr:colOff>85726</xdr:colOff>
      <xdr:row>0</xdr:row>
      <xdr:rowOff>47625</xdr:rowOff>
    </xdr:from>
    <xdr:to>
      <xdr:col>5</xdr:col>
      <xdr:colOff>28576</xdr:colOff>
      <xdr:row>5</xdr:row>
      <xdr:rowOff>9935</xdr:rowOff>
    </xdr:to>
    <xdr:pic>
      <xdr:nvPicPr>
        <xdr:cNvPr id="4" name="Grafik 3">
          <a:extLst>
            <a:ext uri="{FF2B5EF4-FFF2-40B4-BE49-F238E27FC236}">
              <a16:creationId xmlns:a16="http://schemas.microsoft.com/office/drawing/2014/main" id="{2C2103E1-168E-45F0-8053-0B34535E31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47625"/>
          <a:ext cx="2324100" cy="1162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47625</xdr:colOff>
      <xdr:row>41</xdr:row>
      <xdr:rowOff>38101</xdr:rowOff>
    </xdr:from>
    <xdr:to>
      <xdr:col>12</xdr:col>
      <xdr:colOff>238125</xdr:colOff>
      <xdr:row>43</xdr:row>
      <xdr:rowOff>8707</xdr:rowOff>
    </xdr:to>
    <xdr:pic>
      <xdr:nvPicPr>
        <xdr:cNvPr id="3" name="Grafik 2">
          <a:extLst>
            <a:ext uri="{FF2B5EF4-FFF2-40B4-BE49-F238E27FC236}">
              <a16:creationId xmlns:a16="http://schemas.microsoft.com/office/drawing/2014/main" id="{B8097563-54A0-40A6-8624-CF22FD248E91}"/>
            </a:ext>
          </a:extLst>
        </xdr:cNvPr>
        <xdr:cNvPicPr>
          <a:picLocks noChangeAspect="1"/>
        </xdr:cNvPicPr>
      </xdr:nvPicPr>
      <xdr:blipFill>
        <a:blip xmlns:r="http://schemas.openxmlformats.org/officeDocument/2006/relationships" r:embed="rId1"/>
        <a:stretch>
          <a:fillRect/>
        </a:stretch>
      </xdr:blipFill>
      <xdr:spPr>
        <a:xfrm>
          <a:off x="4248150" y="7505701"/>
          <a:ext cx="1009650" cy="351606"/>
        </a:xfrm>
        <a:prstGeom prst="rect">
          <a:avLst/>
        </a:prstGeom>
      </xdr:spPr>
    </xdr:pic>
    <xdr:clientData/>
  </xdr:twoCellAnchor>
  <xdr:twoCellAnchor editAs="oneCell">
    <xdr:from>
      <xdr:col>0</xdr:col>
      <xdr:colOff>66675</xdr:colOff>
      <xdr:row>0</xdr:row>
      <xdr:rowOff>38100</xdr:rowOff>
    </xdr:from>
    <xdr:to>
      <xdr:col>5</xdr:col>
      <xdr:colOff>114300</xdr:colOff>
      <xdr:row>4</xdr:row>
      <xdr:rowOff>252841</xdr:rowOff>
    </xdr:to>
    <xdr:pic>
      <xdr:nvPicPr>
        <xdr:cNvPr id="4" name="Grafik 3">
          <a:extLst>
            <a:ext uri="{FF2B5EF4-FFF2-40B4-BE49-F238E27FC236}">
              <a16:creationId xmlns:a16="http://schemas.microsoft.com/office/drawing/2014/main" id="{30B5ADDE-DC00-4BB7-AA4E-5798920207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38100"/>
          <a:ext cx="2428875" cy="121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95250</xdr:colOff>
      <xdr:row>41</xdr:row>
      <xdr:rowOff>9712</xdr:rowOff>
    </xdr:from>
    <xdr:to>
      <xdr:col>12</xdr:col>
      <xdr:colOff>285750</xdr:colOff>
      <xdr:row>43</xdr:row>
      <xdr:rowOff>914</xdr:rowOff>
    </xdr:to>
    <xdr:pic>
      <xdr:nvPicPr>
        <xdr:cNvPr id="3" name="Grafik 2">
          <a:extLst>
            <a:ext uri="{FF2B5EF4-FFF2-40B4-BE49-F238E27FC236}">
              <a16:creationId xmlns:a16="http://schemas.microsoft.com/office/drawing/2014/main" id="{B8732E43-0891-45F5-B1A2-1A11CDB74659}"/>
            </a:ext>
          </a:extLst>
        </xdr:cNvPr>
        <xdr:cNvPicPr>
          <a:picLocks noChangeAspect="1"/>
        </xdr:cNvPicPr>
      </xdr:nvPicPr>
      <xdr:blipFill>
        <a:blip xmlns:r="http://schemas.openxmlformats.org/officeDocument/2006/relationships" r:embed="rId1"/>
        <a:stretch>
          <a:fillRect/>
        </a:stretch>
      </xdr:blipFill>
      <xdr:spPr>
        <a:xfrm>
          <a:off x="4914900" y="7401112"/>
          <a:ext cx="1114425" cy="372202"/>
        </a:xfrm>
        <a:prstGeom prst="rect">
          <a:avLst/>
        </a:prstGeom>
      </xdr:spPr>
    </xdr:pic>
    <xdr:clientData/>
  </xdr:twoCellAnchor>
  <xdr:twoCellAnchor editAs="oneCell">
    <xdr:from>
      <xdr:col>0</xdr:col>
      <xdr:colOff>85726</xdr:colOff>
      <xdr:row>0</xdr:row>
      <xdr:rowOff>47625</xdr:rowOff>
    </xdr:from>
    <xdr:to>
      <xdr:col>4</xdr:col>
      <xdr:colOff>476251</xdr:colOff>
      <xdr:row>4</xdr:row>
      <xdr:rowOff>162318</xdr:rowOff>
    </xdr:to>
    <xdr:pic>
      <xdr:nvPicPr>
        <xdr:cNvPr id="5" name="Grafik 4">
          <a:extLst>
            <a:ext uri="{FF2B5EF4-FFF2-40B4-BE49-F238E27FC236}">
              <a16:creationId xmlns:a16="http://schemas.microsoft.com/office/drawing/2014/main" id="{AB81CE11-F136-4BDC-A805-C467CAF416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47625"/>
          <a:ext cx="2228850" cy="11148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39</xdr:row>
      <xdr:rowOff>0</xdr:rowOff>
    </xdr:from>
    <xdr:to>
      <xdr:col>10</xdr:col>
      <xdr:colOff>702515</xdr:colOff>
      <xdr:row>41</xdr:row>
      <xdr:rowOff>161591</xdr:rowOff>
    </xdr:to>
    <xdr:pic>
      <xdr:nvPicPr>
        <xdr:cNvPr id="2" name="Grafik 1">
          <a:extLst>
            <a:ext uri="{FF2B5EF4-FFF2-40B4-BE49-F238E27FC236}">
              <a16:creationId xmlns:a16="http://schemas.microsoft.com/office/drawing/2014/main" id="{511C6E95-D760-44DE-AEC5-3210866ECAE7}"/>
            </a:ext>
          </a:extLst>
        </xdr:cNvPr>
        <xdr:cNvPicPr>
          <a:picLocks noChangeAspect="1"/>
        </xdr:cNvPicPr>
      </xdr:nvPicPr>
      <xdr:blipFill>
        <a:blip xmlns:r="http://schemas.openxmlformats.org/officeDocument/2006/relationships" r:embed="rId1"/>
        <a:stretch>
          <a:fillRect/>
        </a:stretch>
      </xdr:blipFill>
      <xdr:spPr>
        <a:xfrm>
          <a:off x="4281488" y="7100888"/>
          <a:ext cx="1621677" cy="542591"/>
        </a:xfrm>
        <a:prstGeom prst="rect">
          <a:avLst/>
        </a:prstGeom>
      </xdr:spPr>
    </xdr:pic>
    <xdr:clientData/>
  </xdr:twoCellAnchor>
  <xdr:twoCellAnchor editAs="oneCell">
    <xdr:from>
      <xdr:col>0</xdr:col>
      <xdr:colOff>19050</xdr:colOff>
      <xdr:row>0</xdr:row>
      <xdr:rowOff>19050</xdr:rowOff>
    </xdr:from>
    <xdr:to>
      <xdr:col>4</xdr:col>
      <xdr:colOff>171450</xdr:colOff>
      <xdr:row>5</xdr:row>
      <xdr:rowOff>33766</xdr:rowOff>
    </xdr:to>
    <xdr:pic>
      <xdr:nvPicPr>
        <xdr:cNvPr id="5" name="Grafik 4">
          <a:extLst>
            <a:ext uri="{FF2B5EF4-FFF2-40B4-BE49-F238E27FC236}">
              <a16:creationId xmlns:a16="http://schemas.microsoft.com/office/drawing/2014/main" id="{3A6D22ED-4A64-45CC-B129-CDC86F5FDE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428875" cy="12148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600075</xdr:colOff>
      <xdr:row>35</xdr:row>
      <xdr:rowOff>8080</xdr:rowOff>
    </xdr:from>
    <xdr:to>
      <xdr:col>3</xdr:col>
      <xdr:colOff>483439</xdr:colOff>
      <xdr:row>37</xdr:row>
      <xdr:rowOff>9191</xdr:rowOff>
    </xdr:to>
    <xdr:pic>
      <xdr:nvPicPr>
        <xdr:cNvPr id="3" name="Grafik 2">
          <a:extLst>
            <a:ext uri="{FF2B5EF4-FFF2-40B4-BE49-F238E27FC236}">
              <a16:creationId xmlns:a16="http://schemas.microsoft.com/office/drawing/2014/main" id="{BB667AAB-552B-40A2-A260-7178BEED5CFA}"/>
            </a:ext>
          </a:extLst>
        </xdr:cNvPr>
        <xdr:cNvPicPr>
          <a:picLocks noChangeAspect="1"/>
        </xdr:cNvPicPr>
      </xdr:nvPicPr>
      <xdr:blipFill>
        <a:blip xmlns:r="http://schemas.openxmlformats.org/officeDocument/2006/relationships" r:embed="rId1"/>
        <a:stretch>
          <a:fillRect/>
        </a:stretch>
      </xdr:blipFill>
      <xdr:spPr>
        <a:xfrm>
          <a:off x="2800350" y="6732730"/>
          <a:ext cx="1102564" cy="363061"/>
        </a:xfrm>
        <a:prstGeom prst="rect">
          <a:avLst/>
        </a:prstGeom>
      </xdr:spPr>
    </xdr:pic>
    <xdr:clientData/>
  </xdr:twoCellAnchor>
  <xdr:twoCellAnchor editAs="oneCell">
    <xdr:from>
      <xdr:col>0</xdr:col>
      <xdr:colOff>28575</xdr:colOff>
      <xdr:row>0</xdr:row>
      <xdr:rowOff>9525</xdr:rowOff>
    </xdr:from>
    <xdr:to>
      <xdr:col>2</xdr:col>
      <xdr:colOff>409575</xdr:colOff>
      <xdr:row>4</xdr:row>
      <xdr:rowOff>167116</xdr:rowOff>
    </xdr:to>
    <xdr:pic>
      <xdr:nvPicPr>
        <xdr:cNvPr id="4" name="Grafik 3">
          <a:extLst>
            <a:ext uri="{FF2B5EF4-FFF2-40B4-BE49-F238E27FC236}">
              <a16:creationId xmlns:a16="http://schemas.microsoft.com/office/drawing/2014/main" id="{FF7DB5D3-C277-43E7-8D39-493414B511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9525"/>
          <a:ext cx="2428875" cy="1214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A1BD-06FE-47C6-ABA7-F8C62BCBC3F2}">
  <dimension ref="A1:G113"/>
  <sheetViews>
    <sheetView workbookViewId="0">
      <selection activeCell="B32" sqref="B32:G39"/>
    </sheetView>
  </sheetViews>
  <sheetFormatPr baseColWidth="10" defaultRowHeight="15"/>
  <sheetData>
    <row r="1" spans="1:7" ht="27.75">
      <c r="A1" s="117"/>
      <c r="B1" s="117"/>
      <c r="C1" s="117"/>
      <c r="D1" s="118"/>
      <c r="E1" s="119"/>
      <c r="F1" s="120"/>
      <c r="G1" s="121"/>
    </row>
    <row r="2" spans="1:7">
      <c r="A2" s="117"/>
      <c r="B2" s="117"/>
      <c r="C2" s="117"/>
      <c r="D2" s="118"/>
      <c r="E2" s="119"/>
      <c r="F2" s="117"/>
      <c r="G2" s="117"/>
    </row>
    <row r="3" spans="1:7">
      <c r="A3" s="117"/>
      <c r="B3" s="117"/>
      <c r="C3" s="117"/>
      <c r="D3" s="118"/>
      <c r="E3" s="119"/>
      <c r="F3" s="117"/>
      <c r="G3" s="117"/>
    </row>
    <row r="4" spans="1:7">
      <c r="A4" s="117"/>
      <c r="B4" s="117"/>
      <c r="C4" s="117"/>
      <c r="D4" s="118"/>
      <c r="E4" s="119"/>
      <c r="F4" s="117"/>
      <c r="G4" s="117"/>
    </row>
    <row r="5" spans="1:7">
      <c r="A5" s="117"/>
      <c r="B5" s="117"/>
      <c r="C5" s="117"/>
      <c r="D5" s="118"/>
      <c r="E5" s="119"/>
      <c r="F5" s="117"/>
      <c r="G5" s="117"/>
    </row>
    <row r="6" spans="1:7">
      <c r="A6" s="117"/>
      <c r="B6" s="117"/>
      <c r="C6" s="117"/>
      <c r="D6" s="118"/>
      <c r="E6" s="119"/>
      <c r="F6" s="117"/>
      <c r="G6" s="117"/>
    </row>
    <row r="7" spans="1:7" ht="18">
      <c r="A7" s="122" t="s">
        <v>0</v>
      </c>
      <c r="B7" s="117"/>
      <c r="C7" s="123"/>
      <c r="D7" s="118"/>
      <c r="E7" s="119"/>
      <c r="F7" s="124"/>
      <c r="G7" s="124"/>
    </row>
    <row r="8" spans="1:7">
      <c r="A8" s="402" t="s">
        <v>104</v>
      </c>
      <c r="B8" s="403"/>
      <c r="C8" s="403"/>
      <c r="D8" s="403"/>
      <c r="E8" s="403"/>
      <c r="F8" s="403"/>
      <c r="G8" s="403"/>
    </row>
    <row r="9" spans="1:7">
      <c r="A9" s="404"/>
      <c r="B9" s="404"/>
      <c r="C9" s="404"/>
      <c r="D9" s="404"/>
      <c r="E9" s="404"/>
      <c r="F9" s="404"/>
      <c r="G9" s="404"/>
    </row>
    <row r="10" spans="1:7">
      <c r="A10" s="125"/>
      <c r="B10" s="125"/>
      <c r="C10" s="125"/>
      <c r="D10" s="125"/>
      <c r="E10" s="125"/>
      <c r="F10" s="125"/>
      <c r="G10" s="125"/>
    </row>
    <row r="11" spans="1:7">
      <c r="A11" s="405" t="s">
        <v>105</v>
      </c>
      <c r="B11" s="405"/>
      <c r="C11" s="405"/>
      <c r="D11" s="405"/>
      <c r="E11" s="405"/>
      <c r="F11" s="405"/>
      <c r="G11" s="405"/>
    </row>
    <row r="12" spans="1:7" ht="15" customHeight="1">
      <c r="A12" s="126" t="s">
        <v>106</v>
      </c>
      <c r="B12" s="401" t="s">
        <v>153</v>
      </c>
      <c r="C12" s="401"/>
      <c r="D12" s="401"/>
      <c r="E12" s="401"/>
      <c r="F12" s="401"/>
      <c r="G12" s="401"/>
    </row>
    <row r="13" spans="1:7">
      <c r="A13" s="125"/>
      <c r="B13" s="401"/>
      <c r="C13" s="401"/>
      <c r="D13" s="401"/>
      <c r="E13" s="401"/>
      <c r="F13" s="401"/>
      <c r="G13" s="401"/>
    </row>
    <row r="14" spans="1:7">
      <c r="A14" s="125"/>
      <c r="B14" s="401"/>
      <c r="C14" s="401"/>
      <c r="D14" s="401"/>
      <c r="E14" s="401"/>
      <c r="F14" s="401"/>
      <c r="G14" s="401"/>
    </row>
    <row r="15" spans="1:7">
      <c r="A15" s="125"/>
      <c r="B15" s="401"/>
      <c r="C15" s="401"/>
      <c r="D15" s="401"/>
      <c r="E15" s="401"/>
      <c r="F15" s="401"/>
      <c r="G15" s="401"/>
    </row>
    <row r="16" spans="1:7">
      <c r="A16" s="125"/>
      <c r="B16" s="125"/>
      <c r="C16" s="125"/>
      <c r="D16" s="125"/>
      <c r="E16" s="125"/>
      <c r="F16" s="125"/>
      <c r="G16" s="125"/>
    </row>
    <row r="17" spans="1:7">
      <c r="A17" s="125"/>
      <c r="B17" s="125"/>
      <c r="C17" s="125"/>
      <c r="D17" s="125"/>
      <c r="E17" s="125"/>
      <c r="F17" s="125"/>
      <c r="G17" s="125"/>
    </row>
    <row r="18" spans="1:7">
      <c r="A18" s="125"/>
      <c r="B18" s="125"/>
      <c r="C18" s="125"/>
      <c r="D18" s="125"/>
      <c r="E18" s="125"/>
      <c r="F18" s="125"/>
      <c r="G18" s="125"/>
    </row>
    <row r="19" spans="1:7">
      <c r="A19" s="125"/>
      <c r="B19" s="125"/>
      <c r="C19" s="125"/>
      <c r="D19" s="125"/>
      <c r="E19" s="125"/>
      <c r="F19" s="125"/>
      <c r="G19" s="125"/>
    </row>
    <row r="20" spans="1:7">
      <c r="A20" s="125"/>
      <c r="B20" s="125"/>
      <c r="C20" s="125"/>
      <c r="D20" s="125"/>
      <c r="E20" s="125"/>
      <c r="F20" s="125"/>
      <c r="G20" s="125"/>
    </row>
    <row r="21" spans="1:7">
      <c r="A21" s="125"/>
      <c r="B21" s="125"/>
      <c r="C21" s="125"/>
      <c r="D21" s="125"/>
      <c r="E21" s="125"/>
      <c r="F21" s="125"/>
      <c r="G21" s="125"/>
    </row>
    <row r="22" spans="1:7">
      <c r="A22" s="125"/>
      <c r="B22" s="125"/>
      <c r="C22" s="125"/>
      <c r="D22" s="125"/>
      <c r="E22" s="125"/>
      <c r="F22" s="125"/>
      <c r="G22" s="125"/>
    </row>
    <row r="23" spans="1:7">
      <c r="A23" s="125"/>
      <c r="B23" s="125"/>
      <c r="C23" s="125"/>
      <c r="D23" s="125"/>
      <c r="E23" s="125"/>
      <c r="F23" s="125"/>
      <c r="G23" s="125"/>
    </row>
    <row r="24" spans="1:7">
      <c r="A24" s="125"/>
      <c r="B24" s="125"/>
      <c r="C24" s="125"/>
      <c r="D24" s="125"/>
      <c r="E24" s="125"/>
      <c r="F24" s="125"/>
      <c r="G24" s="125"/>
    </row>
    <row r="25" spans="1:7">
      <c r="A25" s="125"/>
      <c r="B25" s="125"/>
      <c r="C25" s="125"/>
      <c r="D25" s="125"/>
      <c r="E25" s="125"/>
      <c r="F25" s="125"/>
      <c r="G25" s="125"/>
    </row>
    <row r="26" spans="1:7">
      <c r="A26" s="125"/>
      <c r="B26" s="125"/>
      <c r="C26" s="125"/>
      <c r="D26" s="125"/>
      <c r="E26" s="125"/>
      <c r="F26" s="125"/>
      <c r="G26" s="125"/>
    </row>
    <row r="27" spans="1:7">
      <c r="A27" s="125"/>
      <c r="B27" s="125"/>
      <c r="C27" s="125"/>
      <c r="D27" s="125"/>
      <c r="E27" s="125"/>
      <c r="F27" s="125"/>
      <c r="G27" s="125"/>
    </row>
    <row r="28" spans="1:7">
      <c r="A28" s="125"/>
      <c r="B28" s="125"/>
      <c r="C28" s="125"/>
      <c r="D28" s="125"/>
      <c r="E28" s="125"/>
      <c r="F28" s="125"/>
      <c r="G28" s="125"/>
    </row>
    <row r="29" spans="1:7">
      <c r="A29" s="125"/>
      <c r="B29" s="125"/>
      <c r="C29" s="125"/>
      <c r="D29" s="125"/>
      <c r="E29" s="125"/>
      <c r="F29" s="125"/>
      <c r="G29" s="125"/>
    </row>
    <row r="30" spans="1:7">
      <c r="A30" s="125"/>
      <c r="B30" s="125"/>
      <c r="C30" s="125"/>
      <c r="D30" s="125"/>
      <c r="E30" s="125"/>
      <c r="F30" s="125"/>
      <c r="G30" s="125"/>
    </row>
    <row r="31" spans="1:7">
      <c r="A31" s="125"/>
      <c r="B31" s="125"/>
      <c r="C31" s="125"/>
      <c r="D31" s="125"/>
      <c r="E31" s="125"/>
      <c r="F31" s="125"/>
      <c r="G31" s="125"/>
    </row>
    <row r="32" spans="1:7" ht="15" customHeight="1">
      <c r="A32" s="126" t="s">
        <v>107</v>
      </c>
      <c r="B32" s="401" t="s">
        <v>154</v>
      </c>
      <c r="C32" s="401"/>
      <c r="D32" s="401"/>
      <c r="E32" s="401"/>
      <c r="F32" s="401"/>
      <c r="G32" s="401"/>
    </row>
    <row r="33" spans="1:7">
      <c r="A33" s="125"/>
      <c r="B33" s="401"/>
      <c r="C33" s="401"/>
      <c r="D33" s="401"/>
      <c r="E33" s="401"/>
      <c r="F33" s="401"/>
      <c r="G33" s="401"/>
    </row>
    <row r="34" spans="1:7">
      <c r="A34" s="125"/>
      <c r="B34" s="401"/>
      <c r="C34" s="401"/>
      <c r="D34" s="401"/>
      <c r="E34" s="401"/>
      <c r="F34" s="401"/>
      <c r="G34" s="401"/>
    </row>
    <row r="35" spans="1:7">
      <c r="A35" s="125"/>
      <c r="B35" s="401"/>
      <c r="C35" s="401"/>
      <c r="D35" s="401"/>
      <c r="E35" s="401"/>
      <c r="F35" s="401"/>
      <c r="G35" s="401"/>
    </row>
    <row r="36" spans="1:7">
      <c r="A36" s="125"/>
      <c r="B36" s="401"/>
      <c r="C36" s="401"/>
      <c r="D36" s="401"/>
      <c r="E36" s="401"/>
      <c r="F36" s="401"/>
      <c r="G36" s="401"/>
    </row>
    <row r="37" spans="1:7">
      <c r="A37" s="125"/>
      <c r="B37" s="401"/>
      <c r="C37" s="401"/>
      <c r="D37" s="401"/>
      <c r="E37" s="401"/>
      <c r="F37" s="401"/>
      <c r="G37" s="401"/>
    </row>
    <row r="38" spans="1:7">
      <c r="A38" s="125"/>
      <c r="B38" s="401"/>
      <c r="C38" s="401"/>
      <c r="D38" s="401"/>
      <c r="E38" s="401"/>
      <c r="F38" s="401"/>
      <c r="G38" s="401"/>
    </row>
    <row r="39" spans="1:7">
      <c r="A39" s="125"/>
      <c r="B39" s="401"/>
      <c r="C39" s="401"/>
      <c r="D39" s="401"/>
      <c r="E39" s="401"/>
      <c r="F39" s="401"/>
      <c r="G39" s="401"/>
    </row>
    <row r="40" spans="1:7">
      <c r="A40" s="125"/>
      <c r="B40" s="125"/>
      <c r="C40" s="125"/>
      <c r="D40" s="125"/>
      <c r="E40" s="125"/>
      <c r="F40" s="125"/>
      <c r="G40" s="125"/>
    </row>
    <row r="41" spans="1:7">
      <c r="A41" s="125"/>
      <c r="B41" s="125"/>
      <c r="C41" s="125"/>
      <c r="D41" s="125"/>
      <c r="E41" s="125"/>
      <c r="F41" s="125"/>
      <c r="G41" s="125"/>
    </row>
    <row r="42" spans="1:7">
      <c r="A42" s="125"/>
      <c r="B42" s="125"/>
      <c r="C42" s="125"/>
      <c r="D42" s="125"/>
      <c r="E42" s="125"/>
      <c r="F42" s="125"/>
      <c r="G42" s="125"/>
    </row>
    <row r="43" spans="1:7">
      <c r="A43" s="125"/>
      <c r="B43" s="125"/>
      <c r="C43" s="125"/>
      <c r="D43" s="125"/>
      <c r="E43" s="125"/>
      <c r="F43" s="125"/>
      <c r="G43" s="125"/>
    </row>
    <row r="44" spans="1:7">
      <c r="A44" s="125"/>
      <c r="B44" s="125"/>
      <c r="C44" s="125"/>
      <c r="D44" s="125"/>
      <c r="E44" s="125"/>
      <c r="F44" s="125"/>
      <c r="G44" s="125"/>
    </row>
    <row r="45" spans="1:7">
      <c r="A45" s="125"/>
      <c r="B45" s="125"/>
      <c r="C45" s="125"/>
      <c r="D45" s="125"/>
      <c r="E45" s="125"/>
      <c r="F45" s="125"/>
      <c r="G45" s="125"/>
    </row>
    <row r="46" spans="1:7">
      <c r="A46" s="125"/>
      <c r="B46" s="125"/>
      <c r="C46" s="125"/>
      <c r="D46" s="125"/>
      <c r="E46" s="125"/>
      <c r="F46" s="125"/>
      <c r="G46" s="125"/>
    </row>
    <row r="47" spans="1:7">
      <c r="A47" s="125"/>
      <c r="B47" s="125"/>
      <c r="C47" s="125"/>
      <c r="D47" s="125"/>
      <c r="E47" s="125"/>
      <c r="F47" s="125"/>
      <c r="G47" s="125"/>
    </row>
    <row r="48" spans="1:7">
      <c r="A48" s="125"/>
      <c r="B48" s="125"/>
      <c r="C48" s="125"/>
      <c r="D48" s="125"/>
      <c r="E48" s="125"/>
      <c r="F48" s="125"/>
      <c r="G48" s="125"/>
    </row>
    <row r="49" spans="1:7">
      <c r="A49" s="125"/>
      <c r="B49" s="125"/>
      <c r="C49" s="125"/>
      <c r="D49" s="125"/>
      <c r="E49" s="125"/>
      <c r="F49" s="125"/>
      <c r="G49" s="125"/>
    </row>
    <row r="50" spans="1:7">
      <c r="A50" s="125"/>
      <c r="B50" s="125"/>
      <c r="C50" s="125"/>
      <c r="D50" s="125"/>
      <c r="E50" s="125"/>
      <c r="F50" s="125"/>
      <c r="G50" s="125"/>
    </row>
    <row r="51" spans="1:7">
      <c r="A51" s="125"/>
      <c r="B51" s="125"/>
      <c r="C51" s="125"/>
      <c r="D51" s="125"/>
      <c r="E51" s="125"/>
      <c r="F51" s="125"/>
      <c r="G51" s="125"/>
    </row>
    <row r="52" spans="1:7">
      <c r="A52" s="125"/>
      <c r="B52" s="125"/>
      <c r="C52" s="125"/>
      <c r="D52" s="125"/>
      <c r="E52" s="125"/>
      <c r="F52" s="125"/>
      <c r="G52" s="125"/>
    </row>
    <row r="53" spans="1:7">
      <c r="A53" s="125"/>
      <c r="B53" s="125"/>
      <c r="C53" s="125"/>
      <c r="D53" s="125"/>
      <c r="E53" s="125"/>
      <c r="F53" s="125"/>
      <c r="G53" s="125"/>
    </row>
    <row r="54" spans="1:7">
      <c r="A54" s="126" t="s">
        <v>110</v>
      </c>
      <c r="B54" s="127" t="s">
        <v>111</v>
      </c>
      <c r="C54" s="125"/>
      <c r="D54" s="125"/>
      <c r="E54" s="125"/>
      <c r="F54" s="125"/>
      <c r="G54" s="125"/>
    </row>
    <row r="55" spans="1:7" ht="15" customHeight="1">
      <c r="A55" s="125"/>
      <c r="B55" s="406" t="s">
        <v>112</v>
      </c>
      <c r="C55" s="406"/>
      <c r="D55" s="406"/>
      <c r="E55" s="406"/>
      <c r="F55" s="406"/>
      <c r="G55" s="406"/>
    </row>
    <row r="56" spans="1:7">
      <c r="A56" s="125"/>
      <c r="B56" s="406"/>
      <c r="C56" s="406"/>
      <c r="D56" s="406"/>
      <c r="E56" s="406"/>
      <c r="F56" s="406"/>
      <c r="G56" s="406"/>
    </row>
    <row r="57" spans="1:7">
      <c r="A57" s="125"/>
      <c r="B57" s="406"/>
      <c r="C57" s="406"/>
      <c r="D57" s="406"/>
      <c r="E57" s="406"/>
      <c r="F57" s="406"/>
      <c r="G57" s="406"/>
    </row>
    <row r="58" spans="1:7">
      <c r="A58" s="125"/>
      <c r="B58" s="406"/>
      <c r="C58" s="406"/>
      <c r="D58" s="406"/>
      <c r="E58" s="406"/>
      <c r="F58" s="406"/>
      <c r="G58" s="406"/>
    </row>
    <row r="59" spans="1:7">
      <c r="A59" s="125"/>
      <c r="B59" s="125"/>
      <c r="C59" s="125"/>
      <c r="D59" s="125"/>
      <c r="E59" s="125"/>
      <c r="F59" s="125"/>
      <c r="G59" s="125"/>
    </row>
    <row r="60" spans="1:7">
      <c r="A60" s="128" t="s">
        <v>155</v>
      </c>
      <c r="B60" s="406" t="s">
        <v>156</v>
      </c>
      <c r="C60" s="406"/>
      <c r="D60" s="406"/>
      <c r="E60" s="406"/>
      <c r="F60" s="406"/>
      <c r="G60" s="406"/>
    </row>
    <row r="61" spans="1:7">
      <c r="A61" s="125"/>
      <c r="B61" s="406"/>
      <c r="C61" s="406"/>
      <c r="D61" s="406"/>
      <c r="E61" s="406"/>
      <c r="F61" s="406"/>
      <c r="G61" s="406"/>
    </row>
    <row r="62" spans="1:7">
      <c r="A62" s="125"/>
      <c r="B62" s="406"/>
      <c r="C62" s="406"/>
      <c r="D62" s="406"/>
      <c r="E62" s="406"/>
      <c r="F62" s="406"/>
      <c r="G62" s="406"/>
    </row>
    <row r="63" spans="1:7">
      <c r="A63" s="125"/>
      <c r="B63" s="406"/>
      <c r="C63" s="406"/>
      <c r="D63" s="406"/>
      <c r="E63" s="406"/>
      <c r="F63" s="406"/>
      <c r="G63" s="406"/>
    </row>
    <row r="64" spans="1:7">
      <c r="A64" s="125"/>
      <c r="B64" s="406"/>
      <c r="C64" s="406"/>
      <c r="D64" s="406"/>
      <c r="E64" s="406"/>
      <c r="F64" s="406"/>
      <c r="G64" s="406"/>
    </row>
    <row r="65" spans="1:7">
      <c r="A65" s="125"/>
      <c r="B65" s="406"/>
      <c r="C65" s="406"/>
      <c r="D65" s="406"/>
      <c r="E65" s="406"/>
      <c r="F65" s="406"/>
      <c r="G65" s="406"/>
    </row>
    <row r="66" spans="1:7">
      <c r="A66" s="125"/>
      <c r="B66" s="125"/>
      <c r="C66" s="125"/>
      <c r="D66" s="125"/>
      <c r="E66" s="125"/>
      <c r="F66" s="125"/>
      <c r="G66" s="125"/>
    </row>
    <row r="67" spans="1:7">
      <c r="A67" s="126" t="s">
        <v>113</v>
      </c>
      <c r="B67" s="127" t="s">
        <v>157</v>
      </c>
      <c r="C67" s="125"/>
      <c r="D67" s="125"/>
      <c r="E67" s="125"/>
      <c r="F67" s="125"/>
      <c r="G67" s="125"/>
    </row>
    <row r="68" spans="1:7" ht="15" customHeight="1">
      <c r="A68" s="125"/>
      <c r="B68" s="401" t="s">
        <v>188</v>
      </c>
      <c r="C68" s="401"/>
      <c r="D68" s="401"/>
      <c r="E68" s="401"/>
      <c r="F68" s="401"/>
      <c r="G68" s="401"/>
    </row>
    <row r="69" spans="1:7">
      <c r="A69" s="125"/>
      <c r="B69" s="401"/>
      <c r="C69" s="401"/>
      <c r="D69" s="401"/>
      <c r="E69" s="401"/>
      <c r="F69" s="401"/>
      <c r="G69" s="401"/>
    </row>
    <row r="70" spans="1:7">
      <c r="A70" s="125"/>
      <c r="B70" s="401"/>
      <c r="C70" s="401"/>
      <c r="D70" s="401"/>
      <c r="E70" s="401"/>
      <c r="F70" s="401"/>
      <c r="G70" s="401"/>
    </row>
    <row r="71" spans="1:7">
      <c r="A71" s="125"/>
      <c r="B71" s="401"/>
      <c r="C71" s="401"/>
      <c r="D71" s="401"/>
      <c r="E71" s="401"/>
      <c r="F71" s="401"/>
      <c r="G71" s="401"/>
    </row>
    <row r="72" spans="1:7">
      <c r="A72" s="125"/>
      <c r="B72" s="401"/>
      <c r="C72" s="401"/>
      <c r="D72" s="401"/>
      <c r="E72" s="401"/>
      <c r="F72" s="401"/>
      <c r="G72" s="401"/>
    </row>
    <row r="73" spans="1:7">
      <c r="A73" s="125"/>
      <c r="B73" s="401"/>
      <c r="C73" s="401"/>
      <c r="D73" s="401"/>
      <c r="E73" s="401"/>
      <c r="F73" s="401"/>
      <c r="G73" s="401"/>
    </row>
    <row r="74" spans="1:7">
      <c r="A74" s="125"/>
      <c r="B74" s="401"/>
      <c r="C74" s="401"/>
      <c r="D74" s="401"/>
      <c r="E74" s="401"/>
      <c r="F74" s="401"/>
      <c r="G74" s="401"/>
    </row>
    <row r="75" spans="1:7" ht="45.75" customHeight="1">
      <c r="A75" s="125"/>
      <c r="B75" s="401"/>
      <c r="C75" s="401"/>
      <c r="D75" s="401"/>
      <c r="E75" s="401"/>
      <c r="F75" s="401"/>
      <c r="G75" s="401"/>
    </row>
    <row r="76" spans="1:7">
      <c r="A76" s="125"/>
      <c r="B76" s="125"/>
      <c r="C76" s="125"/>
      <c r="D76" s="125"/>
      <c r="E76" s="125"/>
      <c r="F76" s="125"/>
      <c r="G76" s="125"/>
    </row>
    <row r="77" spans="1:7">
      <c r="A77" s="125"/>
      <c r="B77" s="125"/>
      <c r="C77" s="125"/>
      <c r="D77" s="125"/>
      <c r="E77" s="125"/>
      <c r="F77" s="125"/>
      <c r="G77" s="125"/>
    </row>
    <row r="78" spans="1:7">
      <c r="A78" s="125"/>
      <c r="B78" s="125"/>
      <c r="C78" s="125"/>
      <c r="D78" s="125"/>
      <c r="E78" s="125"/>
      <c r="F78" s="125"/>
      <c r="G78" s="125"/>
    </row>
    <row r="79" spans="1:7">
      <c r="A79" s="125"/>
      <c r="B79" s="125"/>
      <c r="C79" s="125"/>
      <c r="D79" s="125"/>
      <c r="E79" s="125"/>
      <c r="F79" s="125"/>
      <c r="G79" s="125"/>
    </row>
    <row r="80" spans="1:7">
      <c r="A80" s="125"/>
      <c r="B80" s="125"/>
      <c r="C80" s="125"/>
      <c r="D80" s="125"/>
      <c r="E80" s="125"/>
      <c r="F80" s="125"/>
      <c r="G80" s="125"/>
    </row>
    <row r="81" spans="1:7">
      <c r="A81" s="125"/>
      <c r="B81" s="125"/>
      <c r="C81" s="125"/>
      <c r="D81" s="125"/>
      <c r="E81" s="125"/>
      <c r="F81" s="125"/>
      <c r="G81" s="125"/>
    </row>
    <row r="82" spans="1:7">
      <c r="A82" s="125"/>
      <c r="B82" s="125"/>
      <c r="C82" s="125"/>
      <c r="D82" s="125"/>
      <c r="E82" s="125"/>
      <c r="F82" s="125"/>
      <c r="G82" s="125"/>
    </row>
    <row r="83" spans="1:7">
      <c r="A83" s="125"/>
      <c r="B83" s="125"/>
      <c r="C83" s="125"/>
      <c r="D83" s="125"/>
      <c r="E83" s="125"/>
      <c r="F83" s="125"/>
      <c r="G83" s="125"/>
    </row>
    <row r="84" spans="1:7">
      <c r="A84" s="125"/>
      <c r="B84" s="125"/>
      <c r="C84" s="125"/>
      <c r="D84" s="125"/>
      <c r="E84" s="125"/>
      <c r="F84" s="125"/>
      <c r="G84" s="125"/>
    </row>
    <row r="85" spans="1:7">
      <c r="A85" s="125"/>
      <c r="B85" s="125"/>
      <c r="C85" s="125"/>
      <c r="D85" s="125"/>
      <c r="E85" s="125"/>
      <c r="F85" s="125"/>
      <c r="G85" s="125"/>
    </row>
    <row r="86" spans="1:7">
      <c r="A86" s="126" t="s">
        <v>114</v>
      </c>
      <c r="B86" s="127" t="s">
        <v>115</v>
      </c>
      <c r="C86" s="125"/>
      <c r="D86" s="125"/>
      <c r="E86" s="125"/>
      <c r="F86" s="125"/>
      <c r="G86" s="125"/>
    </row>
    <row r="87" spans="1:7" ht="15" customHeight="1">
      <c r="A87" s="125"/>
      <c r="B87" s="406" t="s">
        <v>158</v>
      </c>
      <c r="C87" s="406"/>
      <c r="D87" s="406"/>
      <c r="E87" s="406"/>
      <c r="F87" s="406"/>
      <c r="G87" s="406"/>
    </row>
    <row r="88" spans="1:7">
      <c r="A88" s="125"/>
      <c r="B88" s="406"/>
      <c r="C88" s="406"/>
      <c r="D88" s="406"/>
      <c r="E88" s="406"/>
      <c r="F88" s="406"/>
      <c r="G88" s="406"/>
    </row>
    <row r="89" spans="1:7">
      <c r="A89" s="125"/>
      <c r="B89" s="406"/>
      <c r="C89" s="406"/>
      <c r="D89" s="406"/>
      <c r="E89" s="406"/>
      <c r="F89" s="406"/>
      <c r="G89" s="406"/>
    </row>
    <row r="90" spans="1:7">
      <c r="A90" s="125"/>
      <c r="B90" s="125"/>
      <c r="C90" s="125"/>
      <c r="D90" s="125"/>
      <c r="E90" s="125"/>
      <c r="F90" s="125"/>
      <c r="G90" s="125"/>
    </row>
    <row r="91" spans="1:7">
      <c r="A91" s="126" t="s">
        <v>116</v>
      </c>
      <c r="B91" s="127" t="s">
        <v>159</v>
      </c>
      <c r="C91" s="125"/>
      <c r="D91" s="125"/>
      <c r="E91" s="125"/>
      <c r="F91" s="125"/>
      <c r="G91" s="125"/>
    </row>
    <row r="92" spans="1:7" ht="14.25" customHeight="1">
      <c r="A92" s="125"/>
      <c r="B92" s="401" t="s">
        <v>160</v>
      </c>
      <c r="C92" s="401"/>
      <c r="D92" s="401"/>
      <c r="E92" s="401"/>
      <c r="F92" s="401"/>
      <c r="G92" s="401"/>
    </row>
    <row r="93" spans="1:7">
      <c r="A93" s="125"/>
      <c r="B93" s="401"/>
      <c r="C93" s="401"/>
      <c r="D93" s="401"/>
      <c r="E93" s="401"/>
      <c r="F93" s="401"/>
      <c r="G93" s="401"/>
    </row>
    <row r="94" spans="1:7">
      <c r="A94" s="125"/>
      <c r="B94" s="401"/>
      <c r="C94" s="401"/>
      <c r="D94" s="401"/>
      <c r="E94" s="401"/>
      <c r="F94" s="401"/>
      <c r="G94" s="401"/>
    </row>
    <row r="95" spans="1:7">
      <c r="A95" s="125"/>
      <c r="B95" s="401"/>
      <c r="C95" s="401"/>
      <c r="D95" s="401"/>
      <c r="E95" s="401"/>
      <c r="F95" s="401"/>
      <c r="G95" s="401"/>
    </row>
    <row r="96" spans="1:7">
      <c r="A96" s="125"/>
      <c r="B96" s="401"/>
      <c r="C96" s="401"/>
      <c r="D96" s="401"/>
      <c r="E96" s="401"/>
      <c r="F96" s="401"/>
      <c r="G96" s="401"/>
    </row>
    <row r="97" spans="1:7">
      <c r="A97" s="125"/>
      <c r="B97" s="401"/>
      <c r="C97" s="401"/>
      <c r="D97" s="401"/>
      <c r="E97" s="401"/>
      <c r="F97" s="401"/>
      <c r="G97" s="401"/>
    </row>
    <row r="98" spans="1:7">
      <c r="A98" s="125"/>
      <c r="B98" s="401"/>
      <c r="C98" s="401"/>
      <c r="D98" s="401"/>
      <c r="E98" s="401"/>
      <c r="F98" s="401"/>
      <c r="G98" s="401"/>
    </row>
    <row r="99" spans="1:7">
      <c r="A99" s="125"/>
      <c r="B99" s="125"/>
      <c r="C99" s="125"/>
      <c r="D99" s="125"/>
      <c r="E99" s="125"/>
      <c r="F99" s="125"/>
      <c r="G99" s="125"/>
    </row>
    <row r="100" spans="1:7">
      <c r="A100" s="125"/>
      <c r="B100" s="125"/>
      <c r="C100" s="125"/>
      <c r="D100" s="125"/>
      <c r="E100" s="125"/>
      <c r="F100" s="125"/>
      <c r="G100" s="125"/>
    </row>
    <row r="101" spans="1:7">
      <c r="A101" s="125"/>
      <c r="B101" s="125"/>
      <c r="C101" s="125"/>
      <c r="D101" s="125"/>
      <c r="E101" s="125"/>
      <c r="F101" s="125"/>
      <c r="G101" s="125"/>
    </row>
    <row r="102" spans="1:7">
      <c r="A102" s="125"/>
      <c r="B102" s="125"/>
      <c r="C102" s="125"/>
      <c r="D102" s="125"/>
      <c r="E102" s="125"/>
      <c r="F102" s="125"/>
      <c r="G102" s="125"/>
    </row>
    <row r="103" spans="1:7">
      <c r="A103" s="125"/>
      <c r="B103" s="125"/>
      <c r="C103" s="125"/>
      <c r="D103" s="125"/>
      <c r="E103" s="125"/>
      <c r="F103" s="125"/>
      <c r="G103" s="125"/>
    </row>
    <row r="104" spans="1:7">
      <c r="A104" s="125"/>
      <c r="B104" s="125"/>
      <c r="C104" s="125"/>
      <c r="D104" s="125"/>
      <c r="E104" s="125"/>
      <c r="F104" s="125"/>
      <c r="G104" s="125"/>
    </row>
    <row r="105" spans="1:7">
      <c r="A105" s="125"/>
      <c r="B105" s="125"/>
      <c r="C105" s="125"/>
      <c r="D105" s="125"/>
      <c r="E105" s="125"/>
      <c r="F105" s="125"/>
      <c r="G105" s="125"/>
    </row>
    <row r="106" spans="1:7">
      <c r="A106" s="125"/>
      <c r="B106" s="125"/>
      <c r="C106" s="125"/>
      <c r="D106" s="125"/>
      <c r="E106" s="125"/>
      <c r="F106" s="125"/>
      <c r="G106" s="125"/>
    </row>
    <row r="107" spans="1:7">
      <c r="A107" s="125"/>
      <c r="B107" s="125"/>
      <c r="C107" s="125"/>
      <c r="D107" s="125"/>
      <c r="E107" s="125"/>
      <c r="F107" s="125"/>
      <c r="G107" s="125"/>
    </row>
    <row r="108" spans="1:7">
      <c r="A108" s="125"/>
      <c r="B108" s="125"/>
      <c r="C108" s="125"/>
      <c r="D108" s="125"/>
      <c r="E108" s="125"/>
      <c r="F108" s="125"/>
      <c r="G108" s="125"/>
    </row>
    <row r="109" spans="1:7">
      <c r="A109" s="125"/>
      <c r="B109" s="125"/>
      <c r="C109" s="125"/>
      <c r="D109" s="125"/>
      <c r="E109" s="125"/>
      <c r="F109" s="125"/>
      <c r="G109" s="125"/>
    </row>
    <row r="110" spans="1:7">
      <c r="A110" s="125"/>
      <c r="B110" s="125"/>
      <c r="C110" s="125"/>
      <c r="D110" s="125"/>
      <c r="E110" s="125"/>
      <c r="F110" s="125"/>
      <c r="G110" s="125"/>
    </row>
    <row r="111" spans="1:7">
      <c r="A111" s="125"/>
      <c r="B111" s="125"/>
      <c r="C111" s="125"/>
      <c r="D111" s="125"/>
      <c r="E111" s="125"/>
      <c r="F111" s="125"/>
      <c r="G111" s="125"/>
    </row>
    <row r="112" spans="1:7">
      <c r="A112" s="125"/>
      <c r="B112" s="125"/>
      <c r="C112" s="125"/>
      <c r="D112" s="125"/>
      <c r="E112" s="125"/>
      <c r="F112" s="125"/>
      <c r="G112" s="125"/>
    </row>
    <row r="113" spans="1:7">
      <c r="A113" s="125"/>
      <c r="B113" s="125"/>
      <c r="C113" s="125"/>
      <c r="D113" s="125"/>
      <c r="E113" s="125"/>
      <c r="F113" s="125"/>
      <c r="G113" s="125"/>
    </row>
  </sheetData>
  <customSheetViews>
    <customSheetView guid="{EDD0F807-B2FD-4ACA-86D5-62706FAE7C66}">
      <pageMargins left="0.7" right="0.7" top="0.78740157499999996" bottom="0.78740157499999996" header="0.3" footer="0.3"/>
    </customSheetView>
    <customSheetView guid="{FB53B767-D8D6-4A82-A66A-4A056B59E851}">
      <pageMargins left="0.7" right="0.7" top="0.78740157499999996" bottom="0.78740157499999996" header="0.3" footer="0.3"/>
    </customSheetView>
  </customSheetViews>
  <mergeCells count="9">
    <mergeCell ref="B92:G98"/>
    <mergeCell ref="A8:G9"/>
    <mergeCell ref="A11:G11"/>
    <mergeCell ref="B12:G15"/>
    <mergeCell ref="B87:G89"/>
    <mergeCell ref="B60:G65"/>
    <mergeCell ref="B68:G75"/>
    <mergeCell ref="B55:G58"/>
    <mergeCell ref="B32:G39"/>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5A1DF-0695-4F98-8F16-5B6D6B589F8C}">
  <dimension ref="A1:M1029"/>
  <sheetViews>
    <sheetView view="pageBreakPreview" zoomScaleNormal="100" zoomScaleSheetLayoutView="100" workbookViewId="0">
      <selection activeCell="E10" sqref="E10"/>
    </sheetView>
  </sheetViews>
  <sheetFormatPr baseColWidth="10" defaultColWidth="11.42578125" defaultRowHeight="12.75"/>
  <cols>
    <col min="1" max="1" width="17.28515625" style="5" customWidth="1"/>
    <col min="2" max="2" width="3.28515625" style="5" customWidth="1"/>
    <col min="3" max="3" width="10.28515625" style="5" customWidth="1"/>
    <col min="4" max="4" width="3.28515625" style="5" customWidth="1"/>
    <col min="5" max="5" width="9.28515625" style="5" bestFit="1" customWidth="1"/>
    <col min="6" max="6" width="3.28515625" style="5" customWidth="1"/>
    <col min="7" max="7" width="8.5703125" style="5" customWidth="1"/>
    <col min="8" max="8" width="4.7109375" style="5" customWidth="1"/>
    <col min="9" max="9" width="9.5703125" style="5" customWidth="1"/>
    <col min="10" max="10" width="3.28515625" style="5" customWidth="1"/>
    <col min="11" max="11" width="11.5703125" style="5" customWidth="1"/>
    <col min="12" max="12" width="14.85546875" style="5" customWidth="1"/>
    <col min="13" max="16384" width="11.42578125" style="5"/>
  </cols>
  <sheetData>
    <row r="1" spans="1:13" ht="27">
      <c r="A1" s="117"/>
      <c r="B1" s="254"/>
      <c r="C1" s="149"/>
      <c r="D1" s="149"/>
      <c r="E1" s="255"/>
      <c r="F1" s="149"/>
      <c r="G1" s="149"/>
      <c r="H1" s="149"/>
      <c r="I1" s="149"/>
      <c r="J1" s="149"/>
      <c r="K1" s="149"/>
      <c r="L1" s="4"/>
    </row>
    <row r="2" spans="1:13" ht="26.25">
      <c r="A2" s="117"/>
      <c r="B2" s="117"/>
      <c r="C2" s="117"/>
      <c r="D2" s="256"/>
      <c r="E2" s="257"/>
      <c r="F2" s="257"/>
      <c r="G2" s="257"/>
      <c r="H2" s="257"/>
      <c r="I2" s="257"/>
      <c r="J2" s="257"/>
      <c r="K2" s="257"/>
    </row>
    <row r="3" spans="1:13">
      <c r="A3" s="117"/>
      <c r="B3" s="117"/>
      <c r="C3" s="117"/>
      <c r="D3" s="117"/>
      <c r="E3" s="117"/>
      <c r="F3" s="117"/>
      <c r="G3" s="117"/>
      <c r="H3" s="117"/>
      <c r="I3" s="117"/>
      <c r="J3" s="117"/>
      <c r="K3" s="117"/>
    </row>
    <row r="4" spans="1:13">
      <c r="A4" s="117"/>
      <c r="B4" s="117"/>
      <c r="C4" s="117"/>
      <c r="D4" s="117"/>
      <c r="E4" s="117"/>
      <c r="F4" s="117"/>
      <c r="G4" s="117"/>
      <c r="H4" s="117"/>
      <c r="I4" s="117"/>
      <c r="J4" s="117"/>
      <c r="K4" s="117"/>
    </row>
    <row r="5" spans="1:13" ht="15.75" customHeight="1">
      <c r="A5" s="117"/>
      <c r="B5" s="117"/>
      <c r="C5" s="117"/>
      <c r="D5" s="118"/>
      <c r="E5" s="119"/>
      <c r="F5" s="258" t="str">
        <f>Definition_Verband_Region!B3</f>
        <v>Bayerischer Handball-Verband e.V.</v>
      </c>
      <c r="G5" s="117"/>
      <c r="H5" s="259"/>
      <c r="I5" s="259"/>
      <c r="J5" s="259"/>
      <c r="K5" s="259"/>
      <c r="L5" s="56"/>
      <c r="M5" s="55"/>
    </row>
    <row r="6" spans="1:13" ht="15.75" customHeight="1">
      <c r="A6" s="260" t="s">
        <v>0</v>
      </c>
      <c r="B6" s="133"/>
      <c r="C6" s="133"/>
      <c r="D6" s="261"/>
      <c r="E6" s="262"/>
      <c r="F6" s="133"/>
      <c r="G6" s="133"/>
      <c r="H6" s="133"/>
      <c r="I6" s="133"/>
      <c r="J6" s="133"/>
      <c r="K6" s="133"/>
      <c r="L6" s="55"/>
      <c r="M6" s="55"/>
    </row>
    <row r="7" spans="1:13">
      <c r="A7" s="117"/>
      <c r="B7" s="117"/>
      <c r="C7" s="117"/>
      <c r="D7" s="117"/>
      <c r="E7" s="117"/>
      <c r="F7" s="117"/>
      <c r="G7" s="117"/>
      <c r="H7" s="117"/>
      <c r="I7" s="117"/>
      <c r="J7" s="117"/>
      <c r="K7" s="117"/>
    </row>
    <row r="8" spans="1:13">
      <c r="A8" s="117"/>
      <c r="B8" s="117"/>
      <c r="C8" s="117"/>
      <c r="D8" s="117"/>
      <c r="E8" s="117"/>
      <c r="F8" s="117"/>
      <c r="G8" s="117"/>
      <c r="H8" s="117"/>
      <c r="I8" s="117"/>
      <c r="J8" s="117"/>
      <c r="K8" s="117"/>
    </row>
    <row r="9" spans="1:13" ht="20.25">
      <c r="A9" s="132" t="str">
        <f>TRIM(Definition_Verband_Region!B3)</f>
        <v>Bayerischer Handball-Verband e.V.</v>
      </c>
      <c r="B9" s="132"/>
      <c r="C9" s="132"/>
      <c r="D9" s="132"/>
      <c r="E9" s="117"/>
      <c r="F9" s="117"/>
      <c r="G9" s="117"/>
      <c r="H9" s="135"/>
      <c r="I9" s="117"/>
      <c r="J9" s="117"/>
      <c r="K9" s="117"/>
    </row>
    <row r="10" spans="1:13" ht="12.75" customHeight="1">
      <c r="A10" s="132" t="str">
        <f>TRIM(Definition_Verband_Region!B4&amp;" "&amp;Definition_Verband_Region!B6&amp;" "&amp;Definition_Verband_Region!B5)</f>
        <v>Geschäftsstelle</v>
      </c>
      <c r="B10" s="132"/>
      <c r="C10" s="132"/>
      <c r="D10" s="117"/>
      <c r="E10" s="117"/>
      <c r="F10" s="117"/>
      <c r="G10" s="117"/>
      <c r="H10" s="117"/>
      <c r="I10" s="117"/>
      <c r="J10" s="117"/>
      <c r="K10" s="117"/>
    </row>
    <row r="11" spans="1:13" ht="12.75" customHeight="1">
      <c r="A11" s="132" t="str">
        <f>TRIM(Definition_Verband_Region!B9)</f>
        <v>Georg-Brauchle-Ring 93</v>
      </c>
      <c r="B11" s="117"/>
      <c r="C11" s="117"/>
      <c r="D11" s="117"/>
      <c r="E11" s="117"/>
      <c r="F11" s="117"/>
      <c r="G11" s="117"/>
      <c r="H11" s="117"/>
      <c r="I11" s="117"/>
      <c r="J11" s="117"/>
      <c r="K11" s="117"/>
    </row>
    <row r="12" spans="1:13" ht="12.75" customHeight="1">
      <c r="A12" s="132" t="str">
        <f>TRIM(Definition_Verband_Region!B8&amp;" "&amp;Definition_Verband_Region!B7)</f>
        <v>80992 München</v>
      </c>
      <c r="B12" s="117"/>
      <c r="C12" s="117"/>
      <c r="D12" s="117"/>
      <c r="E12" s="117"/>
      <c r="F12" s="481" t="s">
        <v>98</v>
      </c>
      <c r="G12" s="481"/>
      <c r="H12" s="481"/>
      <c r="I12" s="481"/>
      <c r="J12" s="481"/>
      <c r="K12" s="481"/>
      <c r="L12" s="59" t="s">
        <v>96</v>
      </c>
    </row>
    <row r="13" spans="1:13" ht="12.75" customHeight="1">
      <c r="A13" s="117"/>
      <c r="B13" s="117"/>
      <c r="C13" s="117"/>
      <c r="D13" s="117"/>
      <c r="E13" s="117"/>
      <c r="F13" s="410" t="s">
        <v>3</v>
      </c>
      <c r="G13" s="410"/>
      <c r="H13" s="410"/>
      <c r="I13" s="410"/>
      <c r="J13" s="410"/>
      <c r="K13" s="410"/>
    </row>
    <row r="14" spans="1:13" s="60" customFormat="1" ht="15.75" customHeight="1">
      <c r="A14" s="137"/>
      <c r="B14" s="137"/>
      <c r="C14" s="137"/>
      <c r="D14" s="137"/>
      <c r="E14" s="137"/>
      <c r="F14" s="410"/>
      <c r="G14" s="410"/>
      <c r="H14" s="410"/>
      <c r="I14" s="410"/>
      <c r="J14" s="410"/>
      <c r="K14" s="410"/>
    </row>
    <row r="15" spans="1:13" s="60" customFormat="1" ht="15.75" customHeight="1">
      <c r="A15" s="137"/>
      <c r="B15" s="137"/>
      <c r="C15" s="137"/>
      <c r="D15" s="137"/>
      <c r="E15" s="137"/>
      <c r="F15" s="410"/>
      <c r="G15" s="410"/>
      <c r="H15" s="410"/>
      <c r="I15" s="410"/>
      <c r="J15" s="410"/>
      <c r="K15" s="410"/>
    </row>
    <row r="16" spans="1:13" s="60" customFormat="1" ht="15.75" customHeight="1">
      <c r="A16" s="137"/>
      <c r="B16" s="137"/>
      <c r="C16" s="137"/>
      <c r="D16" s="137"/>
      <c r="E16" s="137"/>
      <c r="F16" s="137"/>
      <c r="G16" s="137"/>
      <c r="H16" s="137"/>
      <c r="I16" s="137"/>
      <c r="J16" s="137"/>
      <c r="K16" s="137"/>
    </row>
    <row r="17" spans="1:12" s="60" customFormat="1" ht="15.95" customHeight="1">
      <c r="A17" s="213"/>
      <c r="B17" s="213"/>
      <c r="C17" s="213"/>
      <c r="D17" s="213"/>
      <c r="E17" s="213"/>
      <c r="F17" s="213"/>
      <c r="G17" s="213"/>
      <c r="H17" s="213"/>
      <c r="I17" s="213"/>
      <c r="J17" s="213"/>
      <c r="K17" s="213"/>
      <c r="L17" s="61"/>
    </row>
    <row r="18" spans="1:12" s="60" customFormat="1" ht="15" customHeight="1">
      <c r="A18" s="217" t="s">
        <v>5</v>
      </c>
      <c r="B18" s="213"/>
      <c r="C18" s="213"/>
      <c r="D18" s="213"/>
      <c r="E18" s="213"/>
      <c r="F18" s="213"/>
      <c r="G18" s="213"/>
      <c r="H18" s="218"/>
      <c r="I18" s="213"/>
      <c r="J18" s="213"/>
      <c r="K18" s="213"/>
      <c r="L18" s="61"/>
    </row>
    <row r="19" spans="1:12" s="60" customFormat="1" ht="15" customHeight="1">
      <c r="A19" s="213" t="s">
        <v>6</v>
      </c>
      <c r="B19" s="213"/>
      <c r="C19" s="483" t="str">
        <f>Definition_Nutzer!B3&amp;" "&amp;Definition_Nutzer!B4</f>
        <v>Testmann Tester</v>
      </c>
      <c r="D19" s="483"/>
      <c r="E19" s="483"/>
      <c r="F19" s="483"/>
      <c r="G19" s="483"/>
      <c r="H19" s="295" t="s">
        <v>7</v>
      </c>
      <c r="I19" s="484" t="str">
        <f>Definition_Nutzer!B11</f>
        <v>Referent Test</v>
      </c>
      <c r="J19" s="484"/>
      <c r="K19" s="484"/>
      <c r="L19" s="61"/>
    </row>
    <row r="20" spans="1:12" s="60" customFormat="1" ht="15" customHeight="1">
      <c r="A20" s="213" t="s">
        <v>8</v>
      </c>
      <c r="B20" s="213"/>
      <c r="C20" s="485" t="str">
        <f>Definition_Nutzer!B7&amp;", "&amp;Definition_Nutzer!B6&amp;" "&amp;Definition_Nutzer!B5</f>
        <v>Teststraße, 82110 Testort</v>
      </c>
      <c r="D20" s="485"/>
      <c r="E20" s="485"/>
      <c r="F20" s="485"/>
      <c r="G20" s="485"/>
      <c r="H20" s="485"/>
      <c r="I20" s="485"/>
      <c r="J20" s="485"/>
      <c r="K20" s="485"/>
      <c r="L20" s="61"/>
    </row>
    <row r="21" spans="1:12" ht="15" customHeight="1">
      <c r="A21" s="224" t="s">
        <v>63</v>
      </c>
      <c r="B21" s="224"/>
      <c r="C21" s="469"/>
      <c r="D21" s="469"/>
      <c r="E21" s="469"/>
      <c r="F21" s="469"/>
      <c r="G21" s="469"/>
      <c r="H21" s="469"/>
      <c r="I21" s="469"/>
      <c r="J21" s="469"/>
      <c r="K21" s="469"/>
      <c r="L21" s="64"/>
    </row>
    <row r="22" spans="1:12" ht="15" customHeight="1">
      <c r="A22" s="224"/>
      <c r="B22" s="224"/>
      <c r="C22" s="292"/>
      <c r="D22" s="292"/>
      <c r="E22" s="292"/>
      <c r="F22" s="292"/>
      <c r="G22" s="292"/>
      <c r="H22" s="292"/>
      <c r="I22" s="292"/>
      <c r="J22" s="292"/>
      <c r="K22" s="292"/>
      <c r="L22" s="64"/>
    </row>
    <row r="23" spans="1:12" s="38" customFormat="1" ht="15" customHeight="1">
      <c r="A23" s="224"/>
      <c r="B23" s="224"/>
      <c r="C23" s="225"/>
      <c r="D23" s="225"/>
      <c r="E23" s="225"/>
      <c r="F23" s="225"/>
      <c r="G23" s="225"/>
      <c r="H23" s="225"/>
      <c r="I23" s="225"/>
      <c r="J23" s="225"/>
      <c r="K23" s="225"/>
      <c r="L23" s="64"/>
    </row>
    <row r="24" spans="1:12" s="38" customFormat="1" ht="12">
      <c r="A24" s="226" t="s">
        <v>64</v>
      </c>
      <c r="B24" s="224"/>
      <c r="C24" s="224"/>
      <c r="D24" s="224"/>
      <c r="E24" s="224"/>
      <c r="F24" s="224"/>
      <c r="G24" s="224"/>
      <c r="H24" s="224"/>
      <c r="I24" s="224"/>
      <c r="J24" s="224"/>
      <c r="K24" s="224"/>
    </row>
    <row r="25" spans="1:12" s="38" customFormat="1" ht="12">
      <c r="A25" s="224" t="s">
        <v>86</v>
      </c>
      <c r="B25" s="224"/>
      <c r="C25" s="244" t="s">
        <v>87</v>
      </c>
      <c r="D25" s="224"/>
      <c r="E25" s="224" t="s">
        <v>88</v>
      </c>
      <c r="F25" s="224"/>
      <c r="G25" s="224" t="s">
        <v>89</v>
      </c>
      <c r="H25" s="224"/>
      <c r="I25" s="224" t="s">
        <v>90</v>
      </c>
      <c r="J25" s="265"/>
      <c r="K25" s="224" t="s">
        <v>91</v>
      </c>
    </row>
    <row r="26" spans="1:12" s="38" customFormat="1" ht="12">
      <c r="A26" s="266">
        <v>43101</v>
      </c>
      <c r="B26" s="268"/>
      <c r="C26" s="269" t="s">
        <v>92</v>
      </c>
      <c r="D26" s="270"/>
      <c r="E26" s="269" t="s">
        <v>93</v>
      </c>
      <c r="F26" s="268"/>
      <c r="G26" s="271">
        <v>0</v>
      </c>
      <c r="H26" s="268"/>
      <c r="I26" s="272">
        <f>MAX(0,E26-C26-G26)</f>
        <v>0.16666666666666669</v>
      </c>
      <c r="J26" s="273"/>
      <c r="K26" s="274">
        <f>IF(I26=0,0,IF(I26&lt;$B$33/24,$C$33,$C$34))</f>
        <v>30</v>
      </c>
    </row>
    <row r="27" spans="1:12" s="38" customFormat="1" ht="12">
      <c r="A27" s="266"/>
      <c r="B27" s="270"/>
      <c r="C27" s="269"/>
      <c r="D27" s="270"/>
      <c r="E27" s="269"/>
      <c r="F27" s="268"/>
      <c r="G27" s="271"/>
      <c r="H27" s="268"/>
      <c r="I27" s="272">
        <f t="shared" ref="I27:I31" si="0">MAX(0,E27-C27-G27)</f>
        <v>0</v>
      </c>
      <c r="J27" s="273"/>
      <c r="K27" s="274">
        <f>IF(I27=0,0,IF(I27&lt;$B$33/24,$C$33,IF(I27&lt;=$B$34/24,$C$34,#REF!)))</f>
        <v>0</v>
      </c>
    </row>
    <row r="28" spans="1:12" s="38" customFormat="1" ht="12">
      <c r="A28" s="266"/>
      <c r="B28" s="270"/>
      <c r="C28" s="269"/>
      <c r="D28" s="270"/>
      <c r="E28" s="269"/>
      <c r="F28" s="268"/>
      <c r="G28" s="271"/>
      <c r="H28" s="268"/>
      <c r="I28" s="272">
        <f t="shared" si="0"/>
        <v>0</v>
      </c>
      <c r="J28" s="273"/>
      <c r="K28" s="274">
        <f>IF(I28=0,0,IF(I28&lt;$B$33/24,$C$33,IF(I28&lt;=$B$34/24,$C$34,#REF!)))</f>
        <v>0</v>
      </c>
    </row>
    <row r="29" spans="1:12" s="38" customFormat="1" ht="12">
      <c r="A29" s="266"/>
      <c r="B29" s="270"/>
      <c r="C29" s="269"/>
      <c r="D29" s="270"/>
      <c r="E29" s="269"/>
      <c r="F29" s="268"/>
      <c r="G29" s="271"/>
      <c r="H29" s="268"/>
      <c r="I29" s="272">
        <f t="shared" si="0"/>
        <v>0</v>
      </c>
      <c r="J29" s="273"/>
      <c r="K29" s="274">
        <f>IF(I29=0,0,IF(I29&lt;$B$33/24,$C$33,IF(I29&lt;=$B$34/24,$C$34,#REF!)))</f>
        <v>0</v>
      </c>
    </row>
    <row r="30" spans="1:12" s="38" customFormat="1" ht="12">
      <c r="A30" s="275"/>
      <c r="B30" s="270"/>
      <c r="C30" s="269"/>
      <c r="D30" s="270"/>
      <c r="E30" s="269"/>
      <c r="F30" s="268"/>
      <c r="G30" s="271"/>
      <c r="H30" s="268"/>
      <c r="I30" s="272">
        <f t="shared" si="0"/>
        <v>0</v>
      </c>
      <c r="J30" s="273"/>
      <c r="K30" s="274">
        <f>IF(I30=0,0,IF(I30&lt;$B$33/24,$C$33,IF(I30&lt;=$B$34/24,$C$34,#REF!)))</f>
        <v>0</v>
      </c>
    </row>
    <row r="31" spans="1:12" s="38" customFormat="1" ht="12">
      <c r="A31" s="277"/>
      <c r="B31" s="270"/>
      <c r="C31" s="269"/>
      <c r="D31" s="270"/>
      <c r="E31" s="269"/>
      <c r="F31" s="268"/>
      <c r="G31" s="271"/>
      <c r="H31" s="268"/>
      <c r="I31" s="272">
        <f t="shared" si="0"/>
        <v>0</v>
      </c>
      <c r="J31" s="273"/>
      <c r="K31" s="274">
        <f>IF(I31=0,0,IF(I31&lt;$B$33/24,$C$33,IF(I31&lt;=$B$34/24,$C$34,#REF!)))</f>
        <v>0</v>
      </c>
    </row>
    <row r="32" spans="1:12" s="38" customFormat="1" ht="12">
      <c r="A32" s="177" t="s">
        <v>65</v>
      </c>
      <c r="B32" s="177"/>
      <c r="C32" s="177"/>
      <c r="D32" s="177"/>
      <c r="E32" s="177"/>
      <c r="F32" s="224"/>
      <c r="G32" s="224"/>
      <c r="H32" s="224"/>
      <c r="I32" s="224"/>
      <c r="J32" s="265"/>
      <c r="K32" s="278"/>
    </row>
    <row r="33" spans="1:12" s="38" customFormat="1">
      <c r="A33" s="279" t="s">
        <v>66</v>
      </c>
      <c r="B33" s="280">
        <v>4</v>
      </c>
      <c r="C33" s="281">
        <v>15</v>
      </c>
      <c r="D33" s="462"/>
      <c r="E33" s="462"/>
      <c r="F33" s="462"/>
      <c r="G33" s="462"/>
      <c r="H33" s="462"/>
      <c r="I33" s="462"/>
      <c r="J33" s="282"/>
      <c r="K33" s="190"/>
      <c r="L33" s="64"/>
    </row>
    <row r="34" spans="1:12" s="38" customFormat="1" ht="12.75" customHeight="1">
      <c r="A34" s="279" t="s">
        <v>97</v>
      </c>
      <c r="B34" s="280">
        <v>4</v>
      </c>
      <c r="C34" s="281">
        <v>30</v>
      </c>
      <c r="D34" s="463" t="s">
        <v>4</v>
      </c>
      <c r="E34" s="463"/>
      <c r="F34" s="463"/>
      <c r="G34" s="463"/>
      <c r="H34" s="463"/>
      <c r="I34" s="463"/>
      <c r="J34" s="283"/>
      <c r="K34" s="284"/>
      <c r="L34" s="64"/>
    </row>
    <row r="35" spans="1:12" s="38" customFormat="1" ht="12.75" customHeight="1">
      <c r="A35" s="226" t="s">
        <v>68</v>
      </c>
      <c r="B35" s="226"/>
      <c r="C35" s="226"/>
      <c r="D35" s="463"/>
      <c r="E35" s="463"/>
      <c r="F35" s="463"/>
      <c r="G35" s="463"/>
      <c r="H35" s="463"/>
      <c r="I35" s="463"/>
      <c r="J35" s="283"/>
      <c r="K35" s="285">
        <f>SUM(K26:K31)</f>
        <v>30</v>
      </c>
      <c r="L35" s="64"/>
    </row>
    <row r="36" spans="1:12" s="65" customFormat="1" ht="12">
      <c r="A36" s="224"/>
      <c r="B36" s="224"/>
      <c r="C36" s="224"/>
      <c r="D36" s="284"/>
      <c r="E36" s="284"/>
      <c r="F36" s="284"/>
      <c r="G36" s="284"/>
      <c r="H36" s="284"/>
      <c r="I36" s="284"/>
      <c r="J36" s="283"/>
      <c r="K36" s="224"/>
      <c r="L36" s="71"/>
    </row>
    <row r="37" spans="1:12" s="38" customFormat="1" ht="15" customHeight="1">
      <c r="A37" s="226" t="s">
        <v>58</v>
      </c>
      <c r="B37" s="224"/>
      <c r="C37" s="286" t="s">
        <v>59</v>
      </c>
      <c r="D37" s="464" t="str">
        <f>Definition_Nutzer!B10</f>
        <v>Testbank</v>
      </c>
      <c r="E37" s="464"/>
      <c r="F37" s="464"/>
      <c r="G37" s="464"/>
      <c r="H37" s="464"/>
      <c r="I37" s="464"/>
      <c r="J37" s="464"/>
      <c r="K37" s="464"/>
    </row>
    <row r="38" spans="1:12" s="38" customFormat="1" ht="15" customHeight="1">
      <c r="A38" s="226"/>
      <c r="B38" s="224"/>
      <c r="C38" s="286" t="s">
        <v>69</v>
      </c>
      <c r="D38" s="465" t="str">
        <f>Definition_Nutzer!B8</f>
        <v>XX 2507 2347 2222 3745</v>
      </c>
      <c r="E38" s="465"/>
      <c r="F38" s="465"/>
      <c r="G38" s="465"/>
      <c r="H38" s="465"/>
      <c r="I38" s="465"/>
      <c r="J38" s="465"/>
      <c r="K38" s="465"/>
      <c r="L38" s="64"/>
    </row>
    <row r="39" spans="1:12" s="38" customFormat="1" ht="15" customHeight="1">
      <c r="A39" s="224"/>
      <c r="B39" s="224"/>
      <c r="C39" s="286" t="s">
        <v>70</v>
      </c>
      <c r="D39" s="465" t="str">
        <f>Definition_Nutzer!B9</f>
        <v>TestBic</v>
      </c>
      <c r="E39" s="465"/>
      <c r="F39" s="465"/>
      <c r="G39" s="465"/>
      <c r="H39" s="465"/>
      <c r="I39" s="465"/>
      <c r="J39" s="465"/>
      <c r="K39" s="465"/>
      <c r="L39" s="64"/>
    </row>
    <row r="40" spans="1:12" s="38" customFormat="1" ht="15" customHeight="1">
      <c r="A40" s="224"/>
      <c r="B40" s="226"/>
      <c r="C40" s="224"/>
      <c r="D40" s="224"/>
      <c r="E40" s="225"/>
      <c r="F40" s="224"/>
      <c r="G40" s="224"/>
      <c r="H40" s="224"/>
      <c r="I40" s="224"/>
      <c r="J40" s="224"/>
      <c r="K40" s="224"/>
      <c r="L40" s="64"/>
    </row>
    <row r="41" spans="1:12" s="38" customFormat="1" ht="15" customHeight="1">
      <c r="A41" s="287" t="s">
        <v>84</v>
      </c>
      <c r="B41" s="288" t="str">
        <f ca="1">Definition_Nutzer!B5&amp;", "&amp; DAY(TODAY())&amp;"."&amp;MONTH(TODAY())&amp;"."&amp;YEAR(TODAY())</f>
        <v>Testort, 15.5.2020</v>
      </c>
      <c r="C41" s="293"/>
      <c r="D41" s="293"/>
      <c r="E41" s="294"/>
      <c r="F41" s="224"/>
      <c r="G41" s="482" t="s">
        <v>46</v>
      </c>
      <c r="H41" s="482"/>
      <c r="I41" s="290"/>
      <c r="J41" s="291"/>
      <c r="K41" s="291"/>
      <c r="L41" s="64"/>
    </row>
    <row r="42" spans="1:12" s="38" customFormat="1" ht="15" customHeight="1">
      <c r="A42" s="224"/>
      <c r="B42" s="224"/>
      <c r="C42" s="224"/>
      <c r="D42" s="224"/>
      <c r="E42" s="224"/>
      <c r="F42" s="224"/>
      <c r="G42" s="224"/>
      <c r="H42" s="224"/>
      <c r="I42" s="224"/>
      <c r="J42" s="224"/>
      <c r="K42" s="224"/>
      <c r="L42" s="73"/>
    </row>
    <row r="43" spans="1:12" s="38" customFormat="1" ht="15" customHeight="1">
      <c r="L43" s="64"/>
    </row>
    <row r="44" spans="1:12" ht="15" customHeight="1">
      <c r="L44" s="38"/>
    </row>
    <row r="45" spans="1:12" ht="15" customHeight="1"/>
    <row r="46" spans="1:12" ht="22.5" customHeight="1"/>
    <row r="47" spans="1:12">
      <c r="A47" s="33"/>
      <c r="B47" s="33"/>
      <c r="C47" s="33"/>
      <c r="D47" s="33"/>
      <c r="E47" s="33"/>
      <c r="F47" s="33"/>
      <c r="G47" s="33"/>
      <c r="H47" s="33"/>
      <c r="I47" s="33"/>
      <c r="J47" s="33"/>
      <c r="K47" s="33"/>
    </row>
    <row r="48" spans="1:12">
      <c r="A48" s="57"/>
      <c r="B48" s="33"/>
      <c r="C48" s="33"/>
      <c r="D48" s="33"/>
      <c r="E48" s="33"/>
      <c r="F48" s="33"/>
      <c r="G48" s="33"/>
      <c r="H48" s="33"/>
      <c r="I48" s="33"/>
      <c r="J48" s="33"/>
      <c r="K48" s="33"/>
      <c r="L48" s="33"/>
    </row>
    <row r="49" spans="1:12">
      <c r="A49" s="33"/>
      <c r="B49" s="33"/>
      <c r="C49" s="33"/>
      <c r="D49" s="33"/>
      <c r="E49" s="33"/>
      <c r="F49" s="33"/>
      <c r="G49" s="33"/>
      <c r="H49" s="33"/>
      <c r="I49" s="33"/>
      <c r="J49" s="33"/>
      <c r="K49" s="33"/>
      <c r="L49" s="33"/>
    </row>
    <row r="50" spans="1:12">
      <c r="A50" s="33"/>
      <c r="B50" s="33"/>
      <c r="C50" s="33"/>
      <c r="D50" s="33"/>
      <c r="E50" s="33"/>
      <c r="F50" s="33"/>
      <c r="G50" s="33"/>
      <c r="H50" s="33"/>
      <c r="I50" s="33"/>
      <c r="J50" s="33"/>
      <c r="K50" s="33"/>
      <c r="L50" s="33"/>
    </row>
    <row r="51" spans="1:12">
      <c r="A51" s="33"/>
      <c r="B51" s="33"/>
      <c r="C51" s="33"/>
      <c r="D51" s="33"/>
      <c r="E51" s="33"/>
      <c r="F51" s="33"/>
      <c r="G51" s="33"/>
      <c r="H51" s="33"/>
      <c r="I51" s="33"/>
      <c r="J51" s="33"/>
      <c r="K51" s="33"/>
      <c r="L51" s="33"/>
    </row>
    <row r="52" spans="1:12">
      <c r="A52" s="33"/>
      <c r="B52" s="33"/>
      <c r="C52" s="33"/>
      <c r="D52" s="33"/>
      <c r="E52" s="33"/>
      <c r="F52" s="33"/>
      <c r="G52" s="33"/>
      <c r="H52" s="33"/>
      <c r="I52" s="33"/>
      <c r="J52" s="33"/>
      <c r="K52" s="33"/>
      <c r="L52" s="33"/>
    </row>
    <row r="53" spans="1:12">
      <c r="A53" s="33"/>
      <c r="B53" s="33"/>
      <c r="C53" s="33"/>
      <c r="D53" s="33"/>
      <c r="E53" s="33"/>
      <c r="F53" s="33"/>
      <c r="G53" s="33"/>
      <c r="H53" s="33"/>
      <c r="I53" s="33"/>
      <c r="J53" s="33"/>
      <c r="K53" s="33"/>
      <c r="L53" s="33"/>
    </row>
    <row r="54" spans="1:12">
      <c r="A54" s="33"/>
      <c r="B54" s="33"/>
      <c r="C54" s="33"/>
      <c r="D54" s="33"/>
      <c r="E54" s="33"/>
      <c r="F54" s="33"/>
      <c r="G54" s="33"/>
      <c r="H54" s="33"/>
      <c r="I54" s="33"/>
      <c r="J54" s="33"/>
      <c r="K54" s="33"/>
      <c r="L54" s="33"/>
    </row>
    <row r="55" spans="1:12">
      <c r="A55" s="33"/>
      <c r="B55" s="33"/>
      <c r="C55" s="33"/>
      <c r="D55" s="33"/>
      <c r="E55" s="33"/>
      <c r="F55" s="33"/>
      <c r="G55" s="33"/>
      <c r="H55" s="33"/>
      <c r="I55" s="33"/>
      <c r="J55" s="33"/>
      <c r="K55" s="33"/>
      <c r="L55" s="33"/>
    </row>
    <row r="56" spans="1:12">
      <c r="A56" s="33"/>
      <c r="B56" s="33"/>
      <c r="C56" s="33"/>
      <c r="D56" s="33"/>
      <c r="E56" s="33"/>
      <c r="F56" s="33"/>
      <c r="G56" s="33"/>
      <c r="H56" s="33"/>
      <c r="I56" s="33"/>
      <c r="J56" s="33"/>
      <c r="K56" s="33"/>
      <c r="L56" s="33"/>
    </row>
    <row r="57" spans="1:12">
      <c r="A57" s="33"/>
      <c r="B57" s="33"/>
      <c r="C57" s="33"/>
      <c r="D57" s="33"/>
      <c r="E57" s="33"/>
      <c r="F57" s="33"/>
      <c r="G57" s="33"/>
      <c r="H57" s="33"/>
      <c r="I57" s="33"/>
      <c r="J57" s="33"/>
      <c r="K57" s="33"/>
      <c r="L57" s="33"/>
    </row>
    <row r="58" spans="1:12">
      <c r="A58" s="33"/>
      <c r="B58" s="33"/>
      <c r="C58" s="33"/>
      <c r="D58" s="33"/>
      <c r="E58" s="33"/>
      <c r="F58" s="33"/>
      <c r="G58" s="33"/>
      <c r="H58" s="33"/>
      <c r="I58" s="33"/>
      <c r="J58" s="33"/>
      <c r="K58" s="33"/>
      <c r="L58" s="33"/>
    </row>
    <row r="59" spans="1:12">
      <c r="A59" s="33"/>
      <c r="B59" s="33"/>
      <c r="C59" s="33"/>
      <c r="D59" s="33"/>
      <c r="E59" s="33"/>
      <c r="F59" s="33"/>
      <c r="G59" s="33"/>
      <c r="H59" s="33"/>
      <c r="I59" s="33"/>
      <c r="J59" s="33"/>
      <c r="K59" s="33"/>
      <c r="L59" s="33"/>
    </row>
    <row r="60" spans="1:12">
      <c r="A60" s="57"/>
      <c r="B60" s="33"/>
      <c r="C60" s="33"/>
      <c r="D60" s="33"/>
      <c r="E60" s="33"/>
      <c r="F60" s="33"/>
      <c r="G60" s="33"/>
      <c r="H60" s="33"/>
      <c r="I60" s="33"/>
      <c r="J60" s="33"/>
      <c r="K60" s="33"/>
      <c r="L60" s="33"/>
    </row>
    <row r="61" spans="1:12">
      <c r="A61" s="33"/>
      <c r="B61" s="33"/>
      <c r="C61" s="33"/>
      <c r="D61" s="33"/>
      <c r="E61" s="74"/>
      <c r="F61" s="33"/>
      <c r="G61" s="33"/>
      <c r="H61" s="33"/>
      <c r="I61" s="33"/>
      <c r="J61" s="33"/>
      <c r="K61" s="33"/>
      <c r="L61" s="33"/>
    </row>
    <row r="62" spans="1:12">
      <c r="A62" s="33"/>
      <c r="B62" s="33"/>
      <c r="C62" s="33"/>
      <c r="D62" s="33"/>
      <c r="E62" s="74"/>
      <c r="F62" s="33"/>
      <c r="G62" s="33"/>
      <c r="H62" s="33"/>
      <c r="I62" s="33"/>
      <c r="J62" s="33"/>
      <c r="K62" s="33"/>
      <c r="L62" s="33"/>
    </row>
    <row r="63" spans="1:12">
      <c r="A63" s="33"/>
      <c r="B63" s="33"/>
      <c r="C63" s="33"/>
      <c r="D63" s="33"/>
      <c r="E63" s="74"/>
      <c r="F63" s="33"/>
      <c r="G63" s="33"/>
      <c r="H63" s="33"/>
      <c r="I63" s="33"/>
      <c r="J63" s="33"/>
      <c r="K63" s="33"/>
      <c r="L63" s="33"/>
    </row>
    <row r="64" spans="1:12">
      <c r="A64" s="33"/>
      <c r="B64" s="33"/>
      <c r="C64" s="33"/>
      <c r="D64" s="33"/>
      <c r="E64" s="74"/>
      <c r="F64" s="33"/>
      <c r="G64" s="33"/>
      <c r="H64" s="33"/>
      <c r="I64" s="33"/>
      <c r="J64" s="33"/>
      <c r="K64" s="33"/>
      <c r="L64" s="33"/>
    </row>
    <row r="65" spans="1:12">
      <c r="A65" s="33"/>
      <c r="B65" s="33"/>
      <c r="C65" s="33"/>
      <c r="D65" s="33"/>
      <c r="E65" s="33"/>
      <c r="F65" s="33"/>
      <c r="G65" s="33"/>
      <c r="H65" s="33"/>
      <c r="I65" s="33"/>
      <c r="J65" s="33"/>
      <c r="K65" s="33"/>
      <c r="L65" s="33"/>
    </row>
    <row r="66" spans="1:12">
      <c r="A66" s="57"/>
      <c r="B66" s="33"/>
      <c r="C66" s="33"/>
      <c r="D66" s="33"/>
      <c r="E66" s="33"/>
      <c r="F66" s="33"/>
      <c r="G66" s="33"/>
      <c r="H66" s="33"/>
      <c r="I66" s="33"/>
      <c r="J66" s="33"/>
      <c r="K66" s="33"/>
      <c r="L66" s="33"/>
    </row>
    <row r="67" spans="1:12">
      <c r="A67" s="33"/>
      <c r="B67" s="33"/>
      <c r="C67" s="33"/>
      <c r="D67" s="33"/>
      <c r="E67" s="33"/>
      <c r="F67" s="33"/>
      <c r="G67" s="33"/>
      <c r="H67" s="33"/>
      <c r="I67" s="33"/>
      <c r="J67" s="33"/>
      <c r="K67" s="33"/>
      <c r="L67" s="33"/>
    </row>
    <row r="68" spans="1:12">
      <c r="A68" s="33"/>
      <c r="B68" s="33"/>
      <c r="C68" s="33"/>
      <c r="D68" s="33"/>
      <c r="E68" s="33"/>
      <c r="F68" s="33"/>
      <c r="G68" s="33"/>
      <c r="H68" s="33"/>
      <c r="I68" s="33"/>
      <c r="J68" s="33"/>
      <c r="K68" s="33"/>
      <c r="L68" s="33"/>
    </row>
    <row r="69" spans="1:12">
      <c r="A69" s="33"/>
      <c r="B69" s="33"/>
      <c r="C69" s="33"/>
      <c r="D69" s="33"/>
      <c r="E69" s="33"/>
      <c r="F69" s="33"/>
      <c r="G69" s="33"/>
      <c r="H69" s="33"/>
      <c r="I69" s="33"/>
      <c r="J69" s="33"/>
      <c r="K69" s="33"/>
      <c r="L69" s="33"/>
    </row>
    <row r="70" spans="1:12">
      <c r="A70" s="33"/>
      <c r="B70" s="33"/>
      <c r="C70" s="33"/>
      <c r="D70" s="33"/>
      <c r="E70" s="33"/>
      <c r="F70" s="33"/>
      <c r="G70" s="33"/>
      <c r="H70" s="33"/>
      <c r="I70" s="33"/>
      <c r="J70" s="33"/>
      <c r="K70" s="33"/>
      <c r="L70" s="33"/>
    </row>
    <row r="71" spans="1:12" ht="14.25">
      <c r="A71" s="37"/>
      <c r="B71" s="33"/>
      <c r="C71" s="33"/>
      <c r="D71" s="33"/>
      <c r="E71" s="33"/>
      <c r="F71" s="33"/>
      <c r="G71" s="33"/>
      <c r="H71" s="33"/>
      <c r="I71" s="33"/>
      <c r="J71" s="33"/>
      <c r="K71" s="33"/>
      <c r="L71" s="33"/>
    </row>
    <row r="72" spans="1:12" ht="14.25">
      <c r="A72" s="37"/>
      <c r="B72" s="33"/>
      <c r="C72" s="33"/>
      <c r="D72" s="33"/>
      <c r="E72" s="33"/>
      <c r="F72" s="33"/>
      <c r="G72" s="33"/>
      <c r="H72" s="33"/>
      <c r="I72" s="33"/>
      <c r="J72" s="33"/>
      <c r="K72" s="33"/>
      <c r="L72" s="37"/>
    </row>
    <row r="73" spans="1:12" ht="14.25">
      <c r="A73" s="37"/>
      <c r="B73" s="33"/>
      <c r="C73" s="33"/>
      <c r="D73" s="33"/>
      <c r="E73" s="33"/>
      <c r="F73" s="33"/>
      <c r="G73" s="33"/>
      <c r="H73" s="33"/>
      <c r="I73" s="33"/>
      <c r="J73" s="33"/>
      <c r="K73" s="33"/>
      <c r="L73" s="37"/>
    </row>
    <row r="74" spans="1:12" ht="14.25">
      <c r="A74" s="37"/>
      <c r="B74" s="33"/>
      <c r="C74" s="33"/>
      <c r="D74" s="33"/>
      <c r="E74" s="33"/>
      <c r="F74" s="33"/>
      <c r="G74" s="33"/>
      <c r="H74" s="33"/>
      <c r="I74" s="33"/>
      <c r="J74" s="33"/>
      <c r="K74" s="33"/>
      <c r="L74" s="37"/>
    </row>
    <row r="75" spans="1:12" ht="14.25">
      <c r="A75" s="37"/>
      <c r="B75" s="33"/>
      <c r="C75" s="33"/>
      <c r="D75" s="33"/>
      <c r="E75" s="33"/>
      <c r="F75" s="33"/>
      <c r="G75" s="33"/>
      <c r="H75" s="33"/>
      <c r="I75" s="33"/>
      <c r="J75" s="33"/>
      <c r="K75" s="33"/>
      <c r="L75" s="37"/>
    </row>
    <row r="76" spans="1:12" ht="14.25">
      <c r="A76" s="37"/>
      <c r="B76" s="33"/>
      <c r="C76" s="33"/>
      <c r="D76" s="33"/>
      <c r="E76" s="33"/>
      <c r="F76" s="33"/>
      <c r="G76" s="33"/>
      <c r="H76" s="33"/>
      <c r="I76" s="33"/>
      <c r="J76" s="33"/>
      <c r="K76" s="33"/>
      <c r="L76" s="37"/>
    </row>
    <row r="77" spans="1:12" ht="14.25">
      <c r="A77" s="37"/>
      <c r="B77" s="33"/>
      <c r="C77" s="33"/>
      <c r="D77" s="33"/>
      <c r="E77" s="33"/>
      <c r="F77" s="33"/>
      <c r="G77" s="33"/>
      <c r="H77" s="33"/>
      <c r="I77" s="33"/>
      <c r="J77" s="33"/>
      <c r="K77" s="33"/>
      <c r="L77" s="37"/>
    </row>
    <row r="78" spans="1:12" ht="14.25">
      <c r="A78" s="37"/>
      <c r="B78" s="33"/>
      <c r="C78" s="33"/>
      <c r="D78" s="33"/>
      <c r="E78" s="33"/>
      <c r="F78" s="33"/>
      <c r="G78" s="33"/>
      <c r="H78" s="33"/>
      <c r="I78" s="33"/>
      <c r="J78" s="33"/>
      <c r="K78" s="33"/>
      <c r="L78" s="37"/>
    </row>
    <row r="79" spans="1:12" ht="14.25">
      <c r="A79" s="37"/>
      <c r="B79" s="33"/>
      <c r="C79" s="33"/>
      <c r="D79" s="33"/>
      <c r="E79" s="33"/>
      <c r="F79" s="33"/>
      <c r="G79" s="33"/>
      <c r="H79" s="33"/>
      <c r="I79" s="33"/>
      <c r="J79" s="33"/>
      <c r="K79" s="33"/>
      <c r="L79" s="37"/>
    </row>
    <row r="80" spans="1:12" ht="14.25">
      <c r="A80" s="37"/>
      <c r="B80" s="37"/>
      <c r="C80" s="37"/>
      <c r="D80" s="37"/>
      <c r="E80" s="37"/>
      <c r="F80" s="37"/>
      <c r="G80" s="37"/>
      <c r="H80" s="37"/>
      <c r="I80" s="37"/>
      <c r="J80" s="37"/>
      <c r="K80" s="37"/>
      <c r="L80" s="37"/>
    </row>
    <row r="81" spans="1:12" ht="14.25">
      <c r="A81" s="37"/>
      <c r="B81" s="37"/>
      <c r="C81" s="37"/>
      <c r="D81" s="37"/>
      <c r="E81" s="37"/>
      <c r="F81" s="37"/>
      <c r="G81" s="37"/>
      <c r="H81" s="37"/>
      <c r="I81" s="37"/>
      <c r="J81" s="37"/>
      <c r="K81" s="37"/>
      <c r="L81" s="37"/>
    </row>
    <row r="82" spans="1:12" ht="14.25">
      <c r="A82" s="37"/>
      <c r="B82" s="37"/>
      <c r="C82" s="37"/>
      <c r="D82" s="37"/>
      <c r="E82" s="37"/>
      <c r="F82" s="37"/>
      <c r="G82" s="37"/>
      <c r="H82" s="37"/>
      <c r="I82" s="37"/>
      <c r="J82" s="37"/>
      <c r="K82" s="37"/>
      <c r="L82" s="37"/>
    </row>
    <row r="83" spans="1:12" ht="14.25">
      <c r="A83" s="37"/>
      <c r="B83" s="37"/>
      <c r="C83" s="37"/>
      <c r="D83" s="37"/>
      <c r="E83" s="37"/>
      <c r="F83" s="37"/>
      <c r="G83" s="37"/>
      <c r="H83" s="37"/>
      <c r="I83" s="37"/>
      <c r="J83" s="37"/>
      <c r="K83" s="37"/>
      <c r="L83" s="37"/>
    </row>
    <row r="84" spans="1:12" ht="14.25">
      <c r="A84" s="37"/>
      <c r="B84" s="37"/>
      <c r="C84" s="37"/>
      <c r="D84" s="37"/>
      <c r="E84" s="37"/>
      <c r="F84" s="37"/>
      <c r="G84" s="37"/>
      <c r="H84" s="37"/>
      <c r="I84" s="37"/>
      <c r="J84" s="37"/>
      <c r="K84" s="37"/>
      <c r="L84" s="37"/>
    </row>
    <row r="85" spans="1:12" ht="14.25">
      <c r="A85" s="37"/>
      <c r="B85" s="37"/>
      <c r="C85" s="37"/>
      <c r="D85" s="37"/>
      <c r="E85" s="37"/>
      <c r="F85" s="37"/>
      <c r="G85" s="37"/>
      <c r="H85" s="37"/>
      <c r="I85" s="37"/>
      <c r="J85" s="37"/>
      <c r="K85" s="37"/>
      <c r="L85" s="37"/>
    </row>
    <row r="86" spans="1:12" ht="14.25">
      <c r="A86" s="37"/>
      <c r="B86" s="37"/>
      <c r="C86" s="37"/>
      <c r="D86" s="37"/>
      <c r="E86" s="37"/>
      <c r="F86" s="37"/>
      <c r="G86" s="37"/>
      <c r="H86" s="37"/>
      <c r="I86" s="37"/>
      <c r="J86" s="37"/>
      <c r="K86" s="37"/>
      <c r="L86" s="37"/>
    </row>
    <row r="87" spans="1:12" ht="14.25">
      <c r="A87" s="37"/>
      <c r="B87" s="37"/>
      <c r="C87" s="37"/>
      <c r="D87" s="37"/>
      <c r="E87" s="37"/>
      <c r="F87" s="37"/>
      <c r="G87" s="37"/>
      <c r="H87" s="37"/>
      <c r="I87" s="37"/>
      <c r="J87" s="37"/>
      <c r="K87" s="37"/>
      <c r="L87" s="37"/>
    </row>
    <row r="88" spans="1:12" ht="14.25">
      <c r="A88" s="37"/>
      <c r="B88" s="37"/>
      <c r="C88" s="37"/>
      <c r="D88" s="37"/>
      <c r="E88" s="37"/>
      <c r="F88" s="37"/>
      <c r="G88" s="37"/>
      <c r="H88" s="37"/>
      <c r="I88" s="37"/>
      <c r="J88" s="37"/>
      <c r="K88" s="37"/>
      <c r="L88" s="37"/>
    </row>
    <row r="89" spans="1:12" ht="14.25">
      <c r="A89" s="37"/>
      <c r="B89" s="37"/>
      <c r="C89" s="37"/>
      <c r="D89" s="37"/>
      <c r="E89" s="37"/>
      <c r="F89" s="37"/>
      <c r="G89" s="37"/>
      <c r="H89" s="37"/>
      <c r="I89" s="37"/>
      <c r="J89" s="37"/>
      <c r="K89" s="37"/>
      <c r="L89" s="37"/>
    </row>
    <row r="90" spans="1:12" ht="14.25">
      <c r="A90" s="37"/>
      <c r="B90" s="37"/>
      <c r="C90" s="37"/>
      <c r="D90" s="37"/>
      <c r="E90" s="37"/>
      <c r="F90" s="37"/>
      <c r="G90" s="37"/>
      <c r="H90" s="37"/>
      <c r="I90" s="37"/>
      <c r="J90" s="37"/>
      <c r="K90" s="37"/>
      <c r="L90" s="37"/>
    </row>
    <row r="91" spans="1:12" ht="14.25">
      <c r="A91" s="37"/>
      <c r="B91" s="37"/>
      <c r="C91" s="37"/>
      <c r="D91" s="37"/>
      <c r="E91" s="37"/>
      <c r="F91" s="37"/>
      <c r="G91" s="37"/>
      <c r="H91" s="37"/>
      <c r="I91" s="37"/>
      <c r="J91" s="37"/>
      <c r="K91" s="37"/>
      <c r="L91" s="37"/>
    </row>
    <row r="92" spans="1:12" ht="14.25">
      <c r="A92" s="37"/>
      <c r="B92" s="37"/>
      <c r="C92" s="37"/>
      <c r="D92" s="37"/>
      <c r="E92" s="37"/>
      <c r="F92" s="37"/>
      <c r="G92" s="37"/>
      <c r="H92" s="37"/>
      <c r="I92" s="37"/>
      <c r="J92" s="37"/>
      <c r="K92" s="37"/>
      <c r="L92" s="37"/>
    </row>
    <row r="93" spans="1:12" ht="14.25">
      <c r="A93" s="37"/>
      <c r="B93" s="37"/>
      <c r="C93" s="37"/>
      <c r="D93" s="37"/>
      <c r="E93" s="37"/>
      <c r="F93" s="37"/>
      <c r="G93" s="37"/>
      <c r="H93" s="37"/>
      <c r="I93" s="37"/>
      <c r="J93" s="37"/>
      <c r="K93" s="37"/>
      <c r="L93" s="37"/>
    </row>
    <row r="94" spans="1:12" ht="14.25">
      <c r="A94" s="37"/>
      <c r="B94" s="37"/>
      <c r="C94" s="37"/>
      <c r="D94" s="37"/>
      <c r="E94" s="37"/>
      <c r="F94" s="37"/>
      <c r="G94" s="37"/>
      <c r="H94" s="37"/>
      <c r="I94" s="37"/>
      <c r="J94" s="37"/>
      <c r="K94" s="37"/>
      <c r="L94" s="37"/>
    </row>
    <row r="95" spans="1:12" ht="14.25">
      <c r="A95" s="37"/>
      <c r="B95" s="37"/>
      <c r="C95" s="37"/>
      <c r="D95" s="37"/>
      <c r="E95" s="37"/>
      <c r="F95" s="37"/>
      <c r="G95" s="37"/>
      <c r="H95" s="37"/>
      <c r="I95" s="37"/>
      <c r="J95" s="37"/>
      <c r="K95" s="37"/>
      <c r="L95" s="37"/>
    </row>
    <row r="96" spans="1:12" ht="14.25">
      <c r="A96" s="37"/>
      <c r="B96" s="37"/>
      <c r="C96" s="37"/>
      <c r="D96" s="37"/>
      <c r="E96" s="37"/>
      <c r="F96" s="37"/>
      <c r="G96" s="37"/>
      <c r="H96" s="37"/>
      <c r="I96" s="37"/>
      <c r="J96" s="37"/>
      <c r="K96" s="37"/>
      <c r="L96" s="37"/>
    </row>
    <row r="97" spans="1:12" ht="14.25">
      <c r="A97" s="37"/>
      <c r="B97" s="37"/>
      <c r="C97" s="37"/>
      <c r="D97" s="37"/>
      <c r="E97" s="37"/>
      <c r="F97" s="37"/>
      <c r="G97" s="37"/>
      <c r="H97" s="37"/>
      <c r="I97" s="37"/>
      <c r="J97" s="37"/>
      <c r="K97" s="37"/>
      <c r="L97" s="37"/>
    </row>
    <row r="98" spans="1:12" ht="14.25">
      <c r="A98" s="37"/>
      <c r="B98" s="37"/>
      <c r="C98" s="37"/>
      <c r="D98" s="37"/>
      <c r="E98" s="37"/>
      <c r="F98" s="37"/>
      <c r="G98" s="37"/>
      <c r="H98" s="37"/>
      <c r="I98" s="37"/>
      <c r="J98" s="37"/>
      <c r="K98" s="37"/>
      <c r="L98" s="37"/>
    </row>
    <row r="99" spans="1:12" ht="14.25">
      <c r="A99" s="37"/>
      <c r="B99" s="37"/>
      <c r="C99" s="37"/>
      <c r="D99" s="37"/>
      <c r="E99" s="37"/>
      <c r="F99" s="37"/>
      <c r="G99" s="37"/>
      <c r="H99" s="37"/>
      <c r="I99" s="37"/>
      <c r="J99" s="37"/>
      <c r="K99" s="37"/>
      <c r="L99" s="37"/>
    </row>
    <row r="100" spans="1:12" ht="14.25">
      <c r="A100" s="37"/>
      <c r="B100" s="37"/>
      <c r="C100" s="37"/>
      <c r="D100" s="37"/>
      <c r="E100" s="37"/>
      <c r="F100" s="37"/>
      <c r="G100" s="37"/>
      <c r="H100" s="37"/>
      <c r="I100" s="37"/>
      <c r="J100" s="37"/>
      <c r="K100" s="37"/>
      <c r="L100" s="37"/>
    </row>
    <row r="101" spans="1:12" ht="14.25">
      <c r="A101" s="37"/>
      <c r="B101" s="37"/>
      <c r="C101" s="37"/>
      <c r="D101" s="37"/>
      <c r="E101" s="37"/>
      <c r="F101" s="37"/>
      <c r="G101" s="37"/>
      <c r="H101" s="37"/>
      <c r="I101" s="37"/>
      <c r="J101" s="37"/>
      <c r="K101" s="37"/>
      <c r="L101" s="37"/>
    </row>
    <row r="102" spans="1:12" ht="14.25">
      <c r="A102" s="37"/>
      <c r="B102" s="37"/>
      <c r="C102" s="37"/>
      <c r="D102" s="37"/>
      <c r="E102" s="37"/>
      <c r="F102" s="37"/>
      <c r="G102" s="37"/>
      <c r="H102" s="37"/>
      <c r="I102" s="37"/>
      <c r="J102" s="37"/>
      <c r="K102" s="37"/>
      <c r="L102" s="37"/>
    </row>
    <row r="103" spans="1:12" ht="14.25">
      <c r="A103" s="37"/>
      <c r="B103" s="37"/>
      <c r="C103" s="37"/>
      <c r="D103" s="37"/>
      <c r="E103" s="37"/>
      <c r="F103" s="37"/>
      <c r="G103" s="37"/>
      <c r="H103" s="37"/>
      <c r="I103" s="37"/>
      <c r="J103" s="37"/>
      <c r="K103" s="37"/>
      <c r="L103" s="37"/>
    </row>
    <row r="104" spans="1:12" ht="14.25">
      <c r="A104" s="37"/>
      <c r="B104" s="37"/>
      <c r="C104" s="37"/>
      <c r="D104" s="37"/>
      <c r="E104" s="37"/>
      <c r="F104" s="37"/>
      <c r="G104" s="37"/>
      <c r="H104" s="37"/>
      <c r="I104" s="37"/>
      <c r="J104" s="37"/>
      <c r="K104" s="37"/>
      <c r="L104" s="37"/>
    </row>
    <row r="105" spans="1:12" ht="14.25">
      <c r="A105" s="37"/>
      <c r="B105" s="37"/>
      <c r="C105" s="37"/>
      <c r="D105" s="37"/>
      <c r="E105" s="37"/>
      <c r="F105" s="37"/>
      <c r="G105" s="37"/>
      <c r="H105" s="37"/>
      <c r="I105" s="37"/>
      <c r="J105" s="37"/>
      <c r="K105" s="37"/>
      <c r="L105" s="37"/>
    </row>
    <row r="106" spans="1:12" ht="14.25">
      <c r="A106" s="37"/>
      <c r="B106" s="37"/>
      <c r="C106" s="37"/>
      <c r="D106" s="37"/>
      <c r="E106" s="37"/>
      <c r="F106" s="37"/>
      <c r="G106" s="37"/>
      <c r="H106" s="37"/>
      <c r="I106" s="37"/>
      <c r="J106" s="37"/>
      <c r="K106" s="37"/>
      <c r="L106" s="37"/>
    </row>
    <row r="107" spans="1:12" ht="14.25">
      <c r="A107" s="37"/>
      <c r="B107" s="37"/>
      <c r="C107" s="37"/>
      <c r="D107" s="37"/>
      <c r="E107" s="37"/>
      <c r="F107" s="37"/>
      <c r="G107" s="37"/>
      <c r="H107" s="37"/>
      <c r="I107" s="37"/>
      <c r="J107" s="37"/>
      <c r="K107" s="37"/>
      <c r="L107" s="37"/>
    </row>
    <row r="108" spans="1:12" ht="14.25">
      <c r="A108" s="37"/>
      <c r="B108" s="37"/>
      <c r="C108" s="37"/>
      <c r="D108" s="37"/>
      <c r="E108" s="37"/>
      <c r="F108" s="37"/>
      <c r="G108" s="37"/>
      <c r="H108" s="37"/>
      <c r="I108" s="37"/>
      <c r="J108" s="37"/>
      <c r="K108" s="37"/>
      <c r="L108" s="37"/>
    </row>
    <row r="109" spans="1:12" ht="14.25">
      <c r="A109" s="37"/>
      <c r="B109" s="37"/>
      <c r="C109" s="37"/>
      <c r="D109" s="37"/>
      <c r="E109" s="37"/>
      <c r="F109" s="37"/>
      <c r="G109" s="37"/>
      <c r="H109" s="37"/>
      <c r="I109" s="37"/>
      <c r="J109" s="37"/>
      <c r="K109" s="37"/>
      <c r="L109" s="37"/>
    </row>
    <row r="110" spans="1:12" ht="14.25">
      <c r="A110" s="37"/>
      <c r="B110" s="37"/>
      <c r="C110" s="37"/>
      <c r="D110" s="37"/>
      <c r="E110" s="37"/>
      <c r="F110" s="37"/>
      <c r="G110" s="37"/>
      <c r="H110" s="37"/>
      <c r="I110" s="37"/>
      <c r="J110" s="37"/>
      <c r="K110" s="37"/>
      <c r="L110" s="37"/>
    </row>
    <row r="111" spans="1:12" ht="14.25">
      <c r="A111" s="37"/>
      <c r="B111" s="37"/>
      <c r="C111" s="37"/>
      <c r="D111" s="37"/>
      <c r="E111" s="37"/>
      <c r="F111" s="37"/>
      <c r="G111" s="37"/>
      <c r="H111" s="37"/>
      <c r="I111" s="37"/>
      <c r="J111" s="37"/>
      <c r="K111" s="37"/>
      <c r="L111" s="37"/>
    </row>
    <row r="112" spans="1:12" ht="14.25">
      <c r="A112" s="37"/>
      <c r="B112" s="37"/>
      <c r="C112" s="37"/>
      <c r="D112" s="37"/>
      <c r="E112" s="37"/>
      <c r="F112" s="37"/>
      <c r="G112" s="37"/>
      <c r="H112" s="37"/>
      <c r="I112" s="37"/>
      <c r="J112" s="37"/>
      <c r="K112" s="37"/>
      <c r="L112" s="37"/>
    </row>
    <row r="113" spans="1:12" ht="14.25">
      <c r="A113" s="37"/>
      <c r="B113" s="37"/>
      <c r="C113" s="37"/>
      <c r="D113" s="37"/>
      <c r="E113" s="37"/>
      <c r="F113" s="37"/>
      <c r="G113" s="37"/>
      <c r="H113" s="37"/>
      <c r="I113" s="37"/>
      <c r="J113" s="37"/>
      <c r="K113" s="37"/>
      <c r="L113" s="37"/>
    </row>
    <row r="114" spans="1:12" ht="14.25">
      <c r="A114" s="37"/>
      <c r="B114" s="37"/>
      <c r="C114" s="37"/>
      <c r="D114" s="37"/>
      <c r="E114" s="37"/>
      <c r="F114" s="37"/>
      <c r="G114" s="37"/>
      <c r="H114" s="37"/>
      <c r="I114" s="37"/>
      <c r="J114" s="37"/>
      <c r="K114" s="37"/>
      <c r="L114" s="37"/>
    </row>
    <row r="115" spans="1:12" ht="14.25">
      <c r="A115" s="37"/>
      <c r="B115" s="37"/>
      <c r="C115" s="37"/>
      <c r="D115" s="37"/>
      <c r="E115" s="37"/>
      <c r="F115" s="37"/>
      <c r="G115" s="37"/>
      <c r="H115" s="37"/>
      <c r="I115" s="37"/>
      <c r="J115" s="37"/>
      <c r="K115" s="37"/>
      <c r="L115" s="37"/>
    </row>
    <row r="116" spans="1:12" ht="14.25">
      <c r="A116" s="37"/>
      <c r="B116" s="37"/>
      <c r="C116" s="37"/>
      <c r="D116" s="37"/>
      <c r="E116" s="37"/>
      <c r="F116" s="37"/>
      <c r="G116" s="37"/>
      <c r="H116" s="37"/>
      <c r="I116" s="37"/>
      <c r="J116" s="37"/>
      <c r="K116" s="37"/>
      <c r="L116" s="37"/>
    </row>
    <row r="117" spans="1:12" ht="14.25">
      <c r="A117" s="37"/>
      <c r="B117" s="37"/>
      <c r="C117" s="37"/>
      <c r="D117" s="37"/>
      <c r="E117" s="37"/>
      <c r="F117" s="37"/>
      <c r="G117" s="37"/>
      <c r="H117" s="37"/>
      <c r="I117" s="37"/>
      <c r="J117" s="37"/>
      <c r="K117" s="37"/>
      <c r="L117" s="37"/>
    </row>
    <row r="118" spans="1:12" ht="14.25">
      <c r="A118" s="37"/>
      <c r="B118" s="37"/>
      <c r="C118" s="37"/>
      <c r="D118" s="37"/>
      <c r="E118" s="37"/>
      <c r="F118" s="37"/>
      <c r="G118" s="37"/>
      <c r="H118" s="37"/>
      <c r="I118" s="37"/>
      <c r="J118" s="37"/>
      <c r="K118" s="37"/>
      <c r="L118" s="37"/>
    </row>
    <row r="119" spans="1:12" ht="14.25">
      <c r="A119" s="37"/>
      <c r="B119" s="37"/>
      <c r="C119" s="37"/>
      <c r="D119" s="37"/>
      <c r="E119" s="37"/>
      <c r="F119" s="37"/>
      <c r="G119" s="37"/>
      <c r="H119" s="37"/>
      <c r="I119" s="37"/>
      <c r="J119" s="37"/>
      <c r="K119" s="37"/>
      <c r="L119" s="37"/>
    </row>
    <row r="120" spans="1:12" ht="14.25">
      <c r="A120" s="37"/>
      <c r="B120" s="37"/>
      <c r="C120" s="37"/>
      <c r="D120" s="37"/>
      <c r="E120" s="37"/>
      <c r="F120" s="37"/>
      <c r="G120" s="37"/>
      <c r="H120" s="37"/>
      <c r="I120" s="37"/>
      <c r="J120" s="37"/>
      <c r="K120" s="37"/>
      <c r="L120" s="37"/>
    </row>
    <row r="121" spans="1:12" ht="14.25">
      <c r="A121" s="37"/>
      <c r="B121" s="37"/>
      <c r="C121" s="37"/>
      <c r="D121" s="37"/>
      <c r="E121" s="37"/>
      <c r="F121" s="37"/>
      <c r="G121" s="37"/>
      <c r="H121" s="37"/>
      <c r="I121" s="37"/>
      <c r="J121" s="37"/>
      <c r="K121" s="37"/>
      <c r="L121" s="37"/>
    </row>
    <row r="122" spans="1:12" ht="14.25">
      <c r="A122" s="37"/>
      <c r="B122" s="37"/>
      <c r="C122" s="37"/>
      <c r="D122" s="37"/>
      <c r="E122" s="37"/>
      <c r="F122" s="37"/>
      <c r="G122" s="37"/>
      <c r="H122" s="37"/>
      <c r="I122" s="37"/>
      <c r="J122" s="37"/>
      <c r="K122" s="37"/>
      <c r="L122" s="37"/>
    </row>
    <row r="123" spans="1:12" ht="14.25">
      <c r="A123" s="37"/>
      <c r="B123" s="37"/>
      <c r="C123" s="37"/>
      <c r="D123" s="37"/>
      <c r="E123" s="37"/>
      <c r="F123" s="37"/>
      <c r="G123" s="37"/>
      <c r="H123" s="37"/>
      <c r="I123" s="37"/>
      <c r="J123" s="37"/>
      <c r="K123" s="37"/>
      <c r="L123" s="37"/>
    </row>
    <row r="124" spans="1:12" ht="14.25">
      <c r="A124" s="37"/>
      <c r="B124" s="37"/>
      <c r="C124" s="37"/>
      <c r="D124" s="37"/>
      <c r="E124" s="37"/>
      <c r="F124" s="37"/>
      <c r="G124" s="37"/>
      <c r="H124" s="37"/>
      <c r="I124" s="37"/>
      <c r="J124" s="37"/>
      <c r="K124" s="37"/>
      <c r="L124" s="37"/>
    </row>
    <row r="125" spans="1:12" ht="14.25">
      <c r="A125" s="37"/>
      <c r="B125" s="37"/>
      <c r="C125" s="37"/>
      <c r="D125" s="37"/>
      <c r="E125" s="37"/>
      <c r="F125" s="37"/>
      <c r="G125" s="37"/>
      <c r="H125" s="37"/>
      <c r="I125" s="37"/>
      <c r="J125" s="37"/>
      <c r="K125" s="37"/>
      <c r="L125" s="37"/>
    </row>
    <row r="126" spans="1:12" ht="14.25">
      <c r="A126" s="37"/>
      <c r="B126" s="37"/>
      <c r="C126" s="37"/>
      <c r="D126" s="37"/>
      <c r="E126" s="37"/>
      <c r="F126" s="37"/>
      <c r="G126" s="37"/>
      <c r="H126" s="37"/>
      <c r="I126" s="37"/>
      <c r="J126" s="37"/>
      <c r="K126" s="37"/>
      <c r="L126" s="37"/>
    </row>
    <row r="127" spans="1:12" ht="14.25">
      <c r="A127" s="37"/>
      <c r="B127" s="37"/>
      <c r="C127" s="37"/>
      <c r="D127" s="37"/>
      <c r="E127" s="37"/>
      <c r="F127" s="37"/>
      <c r="G127" s="37"/>
      <c r="H127" s="37"/>
      <c r="I127" s="37"/>
      <c r="J127" s="37"/>
      <c r="K127" s="37"/>
      <c r="L127" s="37"/>
    </row>
    <row r="128" spans="1:12" ht="14.25">
      <c r="A128" s="37"/>
      <c r="B128" s="37"/>
      <c r="C128" s="37"/>
      <c r="D128" s="37"/>
      <c r="E128" s="37"/>
      <c r="F128" s="37"/>
      <c r="G128" s="37"/>
      <c r="H128" s="37"/>
      <c r="I128" s="37"/>
      <c r="J128" s="37"/>
      <c r="K128" s="37"/>
      <c r="L128" s="37"/>
    </row>
    <row r="129" spans="1:12" ht="14.25">
      <c r="A129" s="37"/>
      <c r="B129" s="37"/>
      <c r="C129" s="37"/>
      <c r="D129" s="37"/>
      <c r="E129" s="37"/>
      <c r="F129" s="37"/>
      <c r="G129" s="37"/>
      <c r="H129" s="37"/>
      <c r="I129" s="37"/>
      <c r="J129" s="37"/>
      <c r="K129" s="37"/>
      <c r="L129" s="37"/>
    </row>
    <row r="130" spans="1:12" ht="14.25">
      <c r="A130" s="37"/>
      <c r="B130" s="37"/>
      <c r="C130" s="37"/>
      <c r="D130" s="37"/>
      <c r="E130" s="37"/>
      <c r="F130" s="37"/>
      <c r="G130" s="37"/>
      <c r="H130" s="37"/>
      <c r="I130" s="37"/>
      <c r="J130" s="37"/>
      <c r="K130" s="37"/>
      <c r="L130" s="37"/>
    </row>
    <row r="131" spans="1:12" ht="14.25">
      <c r="A131" s="37"/>
      <c r="B131" s="37"/>
      <c r="C131" s="37"/>
      <c r="D131" s="37"/>
      <c r="E131" s="37"/>
      <c r="F131" s="37"/>
      <c r="G131" s="37"/>
      <c r="H131" s="37"/>
      <c r="I131" s="37"/>
      <c r="J131" s="37"/>
      <c r="K131" s="37"/>
      <c r="L131" s="37"/>
    </row>
    <row r="132" spans="1:12" ht="14.25">
      <c r="A132" s="37"/>
      <c r="B132" s="37"/>
      <c r="C132" s="37"/>
      <c r="D132" s="37"/>
      <c r="E132" s="37"/>
      <c r="F132" s="37"/>
      <c r="G132" s="37"/>
      <c r="H132" s="37"/>
      <c r="I132" s="37"/>
      <c r="J132" s="37"/>
      <c r="K132" s="37"/>
      <c r="L132" s="37"/>
    </row>
    <row r="133" spans="1:12" ht="14.25">
      <c r="A133" s="37"/>
      <c r="B133" s="37"/>
      <c r="C133" s="37"/>
      <c r="D133" s="37"/>
      <c r="E133" s="37"/>
      <c r="F133" s="37"/>
      <c r="G133" s="37"/>
      <c r="H133" s="37"/>
      <c r="I133" s="37"/>
      <c r="J133" s="37"/>
      <c r="K133" s="37"/>
      <c r="L133" s="37"/>
    </row>
    <row r="134" spans="1:12" ht="14.25">
      <c r="A134" s="37"/>
      <c r="B134" s="37"/>
      <c r="C134" s="37"/>
      <c r="D134" s="37"/>
      <c r="E134" s="37"/>
      <c r="F134" s="37"/>
      <c r="G134" s="37"/>
      <c r="H134" s="37"/>
      <c r="I134" s="37"/>
      <c r="J134" s="37"/>
      <c r="K134" s="37"/>
      <c r="L134" s="37"/>
    </row>
    <row r="135" spans="1:12" ht="14.25">
      <c r="A135" s="37"/>
      <c r="B135" s="37"/>
      <c r="C135" s="37"/>
      <c r="D135" s="37"/>
      <c r="E135" s="37"/>
      <c r="F135" s="37"/>
      <c r="G135" s="37"/>
      <c r="H135" s="37"/>
      <c r="I135" s="37"/>
      <c r="J135" s="37"/>
      <c r="K135" s="37"/>
      <c r="L135" s="37"/>
    </row>
    <row r="136" spans="1:12" ht="14.25">
      <c r="A136" s="37"/>
      <c r="B136" s="37"/>
      <c r="C136" s="37"/>
      <c r="D136" s="37"/>
      <c r="E136" s="37"/>
      <c r="F136" s="37"/>
      <c r="G136" s="37"/>
      <c r="H136" s="37"/>
      <c r="I136" s="37"/>
      <c r="J136" s="37"/>
      <c r="K136" s="37"/>
      <c r="L136" s="37"/>
    </row>
    <row r="137" spans="1:12" ht="14.25">
      <c r="A137" s="37"/>
      <c r="B137" s="37"/>
      <c r="C137" s="37"/>
      <c r="D137" s="37"/>
      <c r="E137" s="37"/>
      <c r="F137" s="37"/>
      <c r="G137" s="37"/>
      <c r="H137" s="37"/>
      <c r="I137" s="37"/>
      <c r="J137" s="37"/>
      <c r="K137" s="37"/>
      <c r="L137" s="37"/>
    </row>
    <row r="138" spans="1:12" ht="14.25">
      <c r="A138" s="37"/>
      <c r="B138" s="37"/>
      <c r="C138" s="37"/>
      <c r="D138" s="37"/>
      <c r="E138" s="37"/>
      <c r="F138" s="37"/>
      <c r="G138" s="37"/>
      <c r="H138" s="37"/>
      <c r="I138" s="37"/>
      <c r="J138" s="37"/>
      <c r="K138" s="37"/>
      <c r="L138" s="37"/>
    </row>
    <row r="139" spans="1:12" ht="14.25">
      <c r="A139" s="37"/>
      <c r="B139" s="37"/>
      <c r="C139" s="37"/>
      <c r="D139" s="37"/>
      <c r="E139" s="37"/>
      <c r="F139" s="37"/>
      <c r="G139" s="37"/>
      <c r="H139" s="37"/>
      <c r="I139" s="37"/>
      <c r="J139" s="37"/>
      <c r="K139" s="37"/>
      <c r="L139" s="37"/>
    </row>
    <row r="140" spans="1:12" ht="14.25">
      <c r="A140" s="37"/>
      <c r="B140" s="37"/>
      <c r="C140" s="37"/>
      <c r="D140" s="37"/>
      <c r="E140" s="37"/>
      <c r="F140" s="37"/>
      <c r="G140" s="37"/>
      <c r="H140" s="37"/>
      <c r="I140" s="37"/>
      <c r="J140" s="37"/>
      <c r="K140" s="37"/>
      <c r="L140" s="37"/>
    </row>
    <row r="141" spans="1:12" ht="14.25">
      <c r="A141" s="37"/>
      <c r="B141" s="37"/>
      <c r="C141" s="37"/>
      <c r="D141" s="37"/>
      <c r="E141" s="37"/>
      <c r="F141" s="37"/>
      <c r="G141" s="37"/>
      <c r="H141" s="37"/>
      <c r="I141" s="37"/>
      <c r="J141" s="37"/>
      <c r="K141" s="37"/>
      <c r="L141" s="37"/>
    </row>
    <row r="142" spans="1:12" ht="14.25">
      <c r="A142" s="37"/>
      <c r="B142" s="37"/>
      <c r="C142" s="37"/>
      <c r="D142" s="37"/>
      <c r="E142" s="37"/>
      <c r="F142" s="37"/>
      <c r="G142" s="37"/>
      <c r="H142" s="37"/>
      <c r="I142" s="37"/>
      <c r="J142" s="37"/>
      <c r="K142" s="37"/>
      <c r="L142" s="37"/>
    </row>
    <row r="143" spans="1:12" ht="14.25">
      <c r="A143" s="37"/>
      <c r="B143" s="37"/>
      <c r="C143" s="37"/>
      <c r="D143" s="37"/>
      <c r="E143" s="37"/>
      <c r="F143" s="37"/>
      <c r="G143" s="37"/>
      <c r="H143" s="37"/>
      <c r="I143" s="37"/>
      <c r="J143" s="37"/>
      <c r="K143" s="37"/>
      <c r="L143" s="37"/>
    </row>
    <row r="144" spans="1:12" ht="14.25">
      <c r="A144" s="37"/>
      <c r="B144" s="37"/>
      <c r="C144" s="37"/>
      <c r="D144" s="37"/>
      <c r="E144" s="37"/>
      <c r="F144" s="37"/>
      <c r="G144" s="37"/>
      <c r="H144" s="37"/>
      <c r="I144" s="37"/>
      <c r="J144" s="37"/>
      <c r="K144" s="37"/>
      <c r="L144" s="37"/>
    </row>
    <row r="145" spans="1:12" ht="14.25">
      <c r="A145" s="37"/>
      <c r="B145" s="37"/>
      <c r="C145" s="37"/>
      <c r="D145" s="37"/>
      <c r="E145" s="37"/>
      <c r="F145" s="37"/>
      <c r="G145" s="37"/>
      <c r="H145" s="37"/>
      <c r="I145" s="37"/>
      <c r="J145" s="37"/>
      <c r="K145" s="37"/>
      <c r="L145" s="37"/>
    </row>
    <row r="146" spans="1:12" ht="14.25">
      <c r="A146" s="37"/>
      <c r="B146" s="37"/>
      <c r="C146" s="37"/>
      <c r="D146" s="37"/>
      <c r="E146" s="37"/>
      <c r="F146" s="37"/>
      <c r="G146" s="37"/>
      <c r="H146" s="37"/>
      <c r="I146" s="37"/>
      <c r="J146" s="37"/>
      <c r="K146" s="37"/>
      <c r="L146" s="37"/>
    </row>
    <row r="147" spans="1:12" ht="14.25">
      <c r="A147" s="37"/>
      <c r="B147" s="37"/>
      <c r="C147" s="37"/>
      <c r="D147" s="37"/>
      <c r="E147" s="37"/>
      <c r="F147" s="37"/>
      <c r="G147" s="37"/>
      <c r="H147" s="37"/>
      <c r="I147" s="37"/>
      <c r="J147" s="37"/>
      <c r="K147" s="37"/>
      <c r="L147" s="37"/>
    </row>
    <row r="148" spans="1:12" ht="14.25">
      <c r="A148" s="37"/>
      <c r="B148" s="37"/>
      <c r="C148" s="37"/>
      <c r="D148" s="37"/>
      <c r="E148" s="37"/>
      <c r="F148" s="37"/>
      <c r="G148" s="37"/>
      <c r="H148" s="37"/>
      <c r="I148" s="37"/>
      <c r="J148" s="37"/>
      <c r="K148" s="37"/>
      <c r="L148" s="37"/>
    </row>
    <row r="149" spans="1:12" ht="14.25">
      <c r="A149" s="37"/>
      <c r="B149" s="37"/>
      <c r="C149" s="37"/>
      <c r="D149" s="37"/>
      <c r="E149" s="37"/>
      <c r="F149" s="37"/>
      <c r="G149" s="37"/>
      <c r="H149" s="37"/>
      <c r="I149" s="37"/>
      <c r="J149" s="37"/>
      <c r="K149" s="37"/>
      <c r="L149" s="37"/>
    </row>
    <row r="150" spans="1:12" ht="14.25">
      <c r="A150" s="37"/>
      <c r="B150" s="37"/>
      <c r="C150" s="37"/>
      <c r="D150" s="37"/>
      <c r="E150" s="37"/>
      <c r="F150" s="37"/>
      <c r="G150" s="37"/>
      <c r="H150" s="37"/>
      <c r="I150" s="37"/>
      <c r="J150" s="37"/>
      <c r="K150" s="37"/>
      <c r="L150" s="37"/>
    </row>
    <row r="151" spans="1:12" ht="14.25">
      <c r="A151" s="37"/>
      <c r="B151" s="37"/>
      <c r="C151" s="37"/>
      <c r="D151" s="37"/>
      <c r="E151" s="37"/>
      <c r="F151" s="37"/>
      <c r="G151" s="37"/>
      <c r="H151" s="37"/>
      <c r="I151" s="37"/>
      <c r="J151" s="37"/>
      <c r="K151" s="37"/>
      <c r="L151" s="37"/>
    </row>
    <row r="152" spans="1:12" ht="14.25">
      <c r="A152" s="37"/>
      <c r="B152" s="37"/>
      <c r="C152" s="37"/>
      <c r="D152" s="37"/>
      <c r="E152" s="37"/>
      <c r="F152" s="37"/>
      <c r="G152" s="37"/>
      <c r="H152" s="37"/>
      <c r="I152" s="37"/>
      <c r="J152" s="37"/>
      <c r="K152" s="37"/>
      <c r="L152" s="37"/>
    </row>
    <row r="153" spans="1:12" ht="14.25">
      <c r="A153" s="37"/>
      <c r="B153" s="37"/>
      <c r="C153" s="37"/>
      <c r="D153" s="37"/>
      <c r="E153" s="37"/>
      <c r="F153" s="37"/>
      <c r="G153" s="37"/>
      <c r="H153" s="37"/>
      <c r="I153" s="37"/>
      <c r="J153" s="37"/>
      <c r="K153" s="37"/>
      <c r="L153" s="37"/>
    </row>
    <row r="154" spans="1:12" ht="14.25">
      <c r="A154" s="37"/>
      <c r="B154" s="37"/>
      <c r="C154" s="37"/>
      <c r="D154" s="37"/>
      <c r="E154" s="37"/>
      <c r="F154" s="37"/>
      <c r="G154" s="37"/>
      <c r="H154" s="37"/>
      <c r="I154" s="37"/>
      <c r="J154" s="37"/>
      <c r="K154" s="37"/>
      <c r="L154" s="37"/>
    </row>
    <row r="155" spans="1:12" ht="14.25">
      <c r="A155" s="37"/>
      <c r="B155" s="37"/>
      <c r="C155" s="37"/>
      <c r="D155" s="37"/>
      <c r="E155" s="37"/>
      <c r="F155" s="37"/>
      <c r="G155" s="37"/>
      <c r="H155" s="37"/>
      <c r="I155" s="37"/>
      <c r="J155" s="37"/>
      <c r="K155" s="37"/>
      <c r="L155" s="37"/>
    </row>
    <row r="156" spans="1:12" ht="14.25">
      <c r="A156" s="37"/>
      <c r="B156" s="37"/>
      <c r="C156" s="37"/>
      <c r="D156" s="37"/>
      <c r="E156" s="37"/>
      <c r="F156" s="37"/>
      <c r="G156" s="37"/>
      <c r="H156" s="37"/>
      <c r="I156" s="37"/>
      <c r="J156" s="37"/>
      <c r="K156" s="37"/>
      <c r="L156" s="37"/>
    </row>
    <row r="157" spans="1:12" ht="14.25">
      <c r="A157" s="37"/>
      <c r="B157" s="37"/>
      <c r="C157" s="37"/>
      <c r="D157" s="37"/>
      <c r="E157" s="37"/>
      <c r="F157" s="37"/>
      <c r="G157" s="37"/>
      <c r="H157" s="37"/>
      <c r="I157" s="37"/>
      <c r="J157" s="37"/>
      <c r="K157" s="37"/>
      <c r="L157" s="37"/>
    </row>
    <row r="158" spans="1:12" ht="14.25">
      <c r="A158" s="37"/>
      <c r="B158" s="37"/>
      <c r="C158" s="37"/>
      <c r="D158" s="37"/>
      <c r="E158" s="37"/>
      <c r="F158" s="37"/>
      <c r="G158" s="37"/>
      <c r="H158" s="37"/>
      <c r="I158" s="37"/>
      <c r="J158" s="37"/>
      <c r="K158" s="37"/>
      <c r="L158" s="37"/>
    </row>
    <row r="159" spans="1:12" ht="14.25">
      <c r="A159" s="37"/>
      <c r="B159" s="37"/>
      <c r="C159" s="37"/>
      <c r="D159" s="37"/>
      <c r="E159" s="37"/>
      <c r="F159" s="37"/>
      <c r="G159" s="37"/>
      <c r="H159" s="37"/>
      <c r="I159" s="37"/>
      <c r="J159" s="37"/>
      <c r="K159" s="37"/>
      <c r="L159" s="37"/>
    </row>
    <row r="160" spans="1:12" ht="14.25">
      <c r="A160" s="37"/>
      <c r="B160" s="37"/>
      <c r="C160" s="37"/>
      <c r="D160" s="37"/>
      <c r="E160" s="37"/>
      <c r="F160" s="37"/>
      <c r="G160" s="37"/>
      <c r="H160" s="37"/>
      <c r="I160" s="37"/>
      <c r="J160" s="37"/>
      <c r="K160" s="37"/>
      <c r="L160" s="37"/>
    </row>
    <row r="161" spans="1:12" ht="14.25">
      <c r="A161" s="37"/>
      <c r="B161" s="37"/>
      <c r="C161" s="37"/>
      <c r="D161" s="37"/>
      <c r="E161" s="37"/>
      <c r="F161" s="37"/>
      <c r="G161" s="37"/>
      <c r="H161" s="37"/>
      <c r="I161" s="37"/>
      <c r="J161" s="37"/>
      <c r="K161" s="37"/>
      <c r="L161" s="37"/>
    </row>
    <row r="162" spans="1:12" ht="14.25">
      <c r="A162" s="37"/>
      <c r="B162" s="37"/>
      <c r="C162" s="37"/>
      <c r="D162" s="37"/>
      <c r="E162" s="37"/>
      <c r="F162" s="37"/>
      <c r="G162" s="37"/>
      <c r="H162" s="37"/>
      <c r="I162" s="37"/>
      <c r="J162" s="37"/>
      <c r="K162" s="37"/>
      <c r="L162" s="37"/>
    </row>
    <row r="163" spans="1:12" ht="14.25">
      <c r="A163" s="37"/>
      <c r="B163" s="37"/>
      <c r="C163" s="37"/>
      <c r="D163" s="37"/>
      <c r="E163" s="37"/>
      <c r="F163" s="37"/>
      <c r="G163" s="37"/>
      <c r="H163" s="37"/>
      <c r="I163" s="37"/>
      <c r="J163" s="37"/>
      <c r="K163" s="37"/>
      <c r="L163" s="37"/>
    </row>
    <row r="164" spans="1:12" ht="14.25">
      <c r="A164" s="37"/>
      <c r="B164" s="37"/>
      <c r="C164" s="37"/>
      <c r="D164" s="37"/>
      <c r="E164" s="37"/>
      <c r="F164" s="37"/>
      <c r="G164" s="37"/>
      <c r="H164" s="37"/>
      <c r="I164" s="37"/>
      <c r="J164" s="37"/>
      <c r="K164" s="37"/>
      <c r="L164" s="37"/>
    </row>
    <row r="165" spans="1:12" ht="14.25">
      <c r="A165" s="37"/>
      <c r="B165" s="37"/>
      <c r="C165" s="37"/>
      <c r="D165" s="37"/>
      <c r="E165" s="37"/>
      <c r="F165" s="37"/>
      <c r="G165" s="37"/>
      <c r="H165" s="37"/>
      <c r="I165" s="37"/>
      <c r="J165" s="37"/>
      <c r="K165" s="37"/>
      <c r="L165" s="37"/>
    </row>
    <row r="166" spans="1:12" ht="14.25">
      <c r="A166" s="37"/>
      <c r="B166" s="37"/>
      <c r="C166" s="37"/>
      <c r="D166" s="37"/>
      <c r="E166" s="37"/>
      <c r="F166" s="37"/>
      <c r="G166" s="37"/>
      <c r="H166" s="37"/>
      <c r="I166" s="37"/>
      <c r="J166" s="37"/>
      <c r="K166" s="37"/>
      <c r="L166" s="37"/>
    </row>
    <row r="167" spans="1:12" ht="14.25">
      <c r="A167" s="37"/>
      <c r="B167" s="37"/>
      <c r="C167" s="37"/>
      <c r="D167" s="37"/>
      <c r="E167" s="37"/>
      <c r="F167" s="37"/>
      <c r="G167" s="37"/>
      <c r="H167" s="37"/>
      <c r="I167" s="37"/>
      <c r="J167" s="37"/>
      <c r="K167" s="37"/>
      <c r="L167" s="37"/>
    </row>
    <row r="168" spans="1:12" ht="14.25">
      <c r="A168" s="37"/>
      <c r="B168" s="37"/>
      <c r="C168" s="37"/>
      <c r="D168" s="37"/>
      <c r="E168" s="37"/>
      <c r="F168" s="37"/>
      <c r="G168" s="37"/>
      <c r="H168" s="37"/>
      <c r="I168" s="37"/>
      <c r="J168" s="37"/>
      <c r="K168" s="37"/>
      <c r="L168" s="37"/>
    </row>
    <row r="169" spans="1:12" ht="14.25">
      <c r="A169" s="37"/>
      <c r="B169" s="37"/>
      <c r="C169" s="37"/>
      <c r="D169" s="37"/>
      <c r="E169" s="37"/>
      <c r="F169" s="37"/>
      <c r="G169" s="37"/>
      <c r="H169" s="37"/>
      <c r="I169" s="37"/>
      <c r="J169" s="37"/>
      <c r="K169" s="37"/>
      <c r="L169" s="37"/>
    </row>
    <row r="170" spans="1:12" ht="14.25">
      <c r="A170" s="37"/>
      <c r="B170" s="37"/>
      <c r="C170" s="37"/>
      <c r="D170" s="37"/>
      <c r="E170" s="37"/>
      <c r="F170" s="37"/>
      <c r="G170" s="37"/>
      <c r="H170" s="37"/>
      <c r="I170" s="37"/>
      <c r="J170" s="37"/>
      <c r="K170" s="37"/>
      <c r="L170" s="37"/>
    </row>
    <row r="171" spans="1:12" ht="14.25">
      <c r="A171" s="37"/>
      <c r="B171" s="37"/>
      <c r="C171" s="37"/>
      <c r="D171" s="37"/>
      <c r="E171" s="37"/>
      <c r="F171" s="37"/>
      <c r="G171" s="37"/>
      <c r="H171" s="37"/>
      <c r="I171" s="37"/>
      <c r="J171" s="37"/>
      <c r="K171" s="37"/>
      <c r="L171" s="37"/>
    </row>
    <row r="172" spans="1:12" ht="14.25">
      <c r="A172" s="37"/>
      <c r="B172" s="37"/>
      <c r="C172" s="37"/>
      <c r="D172" s="37"/>
      <c r="E172" s="37"/>
      <c r="F172" s="37"/>
      <c r="G172" s="37"/>
      <c r="H172" s="37"/>
      <c r="I172" s="37"/>
      <c r="J172" s="37"/>
      <c r="K172" s="37"/>
      <c r="L172" s="37"/>
    </row>
    <row r="173" spans="1:12" ht="14.25">
      <c r="A173" s="37"/>
      <c r="B173" s="37"/>
      <c r="C173" s="37"/>
      <c r="D173" s="37"/>
      <c r="E173" s="37"/>
      <c r="F173" s="37"/>
      <c r="G173" s="37"/>
      <c r="H173" s="37"/>
      <c r="I173" s="37"/>
      <c r="J173" s="37"/>
      <c r="K173" s="37"/>
      <c r="L173" s="37"/>
    </row>
    <row r="174" spans="1:12" ht="14.25">
      <c r="A174" s="37"/>
      <c r="B174" s="37"/>
      <c r="C174" s="37"/>
      <c r="D174" s="37"/>
      <c r="E174" s="37"/>
      <c r="F174" s="37"/>
      <c r="G174" s="37"/>
      <c r="H174" s="37"/>
      <c r="I174" s="37"/>
      <c r="J174" s="37"/>
      <c r="K174" s="37"/>
      <c r="L174" s="37"/>
    </row>
    <row r="175" spans="1:12" ht="14.25">
      <c r="A175" s="37"/>
      <c r="B175" s="37"/>
      <c r="C175" s="37"/>
      <c r="D175" s="37"/>
      <c r="E175" s="37"/>
      <c r="F175" s="37"/>
      <c r="G175" s="37"/>
      <c r="H175" s="37"/>
      <c r="I175" s="37"/>
      <c r="J175" s="37"/>
      <c r="K175" s="37"/>
      <c r="L175" s="37"/>
    </row>
    <row r="176" spans="1:12" ht="14.25">
      <c r="A176" s="38"/>
      <c r="B176" s="38"/>
      <c r="C176" s="38"/>
      <c r="D176" s="38"/>
      <c r="E176" s="38"/>
      <c r="F176" s="38"/>
      <c r="G176" s="38"/>
      <c r="H176" s="38"/>
      <c r="I176" s="38"/>
      <c r="J176" s="38"/>
      <c r="K176" s="38"/>
      <c r="L176" s="37"/>
    </row>
    <row r="177" spans="1:12">
      <c r="A177" s="38"/>
      <c r="B177" s="38"/>
      <c r="C177" s="38"/>
      <c r="D177" s="38"/>
      <c r="E177" s="38"/>
      <c r="F177" s="38"/>
      <c r="G177" s="38"/>
      <c r="H177" s="38"/>
      <c r="I177" s="38"/>
      <c r="J177" s="38"/>
      <c r="K177" s="38"/>
      <c r="L177" s="38"/>
    </row>
    <row r="178" spans="1:12">
      <c r="A178" s="38"/>
      <c r="B178" s="38"/>
      <c r="C178" s="38"/>
      <c r="D178" s="38"/>
      <c r="E178" s="38"/>
      <c r="F178" s="38"/>
      <c r="G178" s="38"/>
      <c r="H178" s="38"/>
      <c r="I178" s="38"/>
      <c r="J178" s="38"/>
      <c r="K178" s="38"/>
      <c r="L178" s="38"/>
    </row>
    <row r="179" spans="1:12">
      <c r="A179" s="38"/>
      <c r="B179" s="38"/>
      <c r="C179" s="38"/>
      <c r="D179" s="38"/>
      <c r="E179" s="38"/>
      <c r="F179" s="38"/>
      <c r="G179" s="38"/>
      <c r="H179" s="38"/>
      <c r="I179" s="38"/>
      <c r="J179" s="38"/>
      <c r="K179" s="38"/>
      <c r="L179" s="38"/>
    </row>
    <row r="180" spans="1:12">
      <c r="A180" s="38"/>
      <c r="B180" s="38"/>
      <c r="C180" s="38"/>
      <c r="D180" s="38"/>
      <c r="E180" s="38"/>
      <c r="F180" s="38"/>
      <c r="G180" s="38"/>
      <c r="H180" s="38"/>
      <c r="I180" s="38"/>
      <c r="J180" s="38"/>
      <c r="K180" s="38"/>
      <c r="L180" s="38"/>
    </row>
    <row r="181" spans="1:12">
      <c r="A181" s="38"/>
      <c r="B181" s="38"/>
      <c r="C181" s="38"/>
      <c r="D181" s="38"/>
      <c r="E181" s="38"/>
      <c r="F181" s="38"/>
      <c r="G181" s="38"/>
      <c r="H181" s="38"/>
      <c r="I181" s="38"/>
      <c r="J181" s="38"/>
      <c r="K181" s="38"/>
      <c r="L181" s="38"/>
    </row>
    <row r="182" spans="1:12">
      <c r="A182" s="38"/>
      <c r="B182" s="38"/>
      <c r="C182" s="38"/>
      <c r="D182" s="38"/>
      <c r="E182" s="38"/>
      <c r="F182" s="38"/>
      <c r="G182" s="38"/>
      <c r="H182" s="38"/>
      <c r="I182" s="38"/>
      <c r="J182" s="38"/>
      <c r="K182" s="38"/>
      <c r="L182" s="38"/>
    </row>
    <row r="183" spans="1:12">
      <c r="A183" s="38"/>
      <c r="B183" s="38"/>
      <c r="C183" s="38"/>
      <c r="D183" s="38"/>
      <c r="E183" s="38"/>
      <c r="F183" s="38"/>
      <c r="G183" s="38"/>
      <c r="H183" s="38"/>
      <c r="I183" s="38"/>
      <c r="J183" s="38"/>
      <c r="K183" s="38"/>
      <c r="L183" s="38"/>
    </row>
    <row r="184" spans="1:12">
      <c r="A184" s="38"/>
      <c r="B184" s="38"/>
      <c r="C184" s="38"/>
      <c r="D184" s="38"/>
      <c r="E184" s="38"/>
      <c r="F184" s="38"/>
      <c r="G184" s="38"/>
      <c r="H184" s="38"/>
      <c r="I184" s="38"/>
      <c r="J184" s="38"/>
      <c r="K184" s="38"/>
      <c r="L184" s="38"/>
    </row>
    <row r="185" spans="1:12">
      <c r="A185" s="38"/>
      <c r="B185" s="38"/>
      <c r="C185" s="38"/>
      <c r="D185" s="38"/>
      <c r="E185" s="38"/>
      <c r="F185" s="38"/>
      <c r="G185" s="38"/>
      <c r="H185" s="38"/>
      <c r="I185" s="38"/>
      <c r="J185" s="38"/>
      <c r="K185" s="38"/>
      <c r="L185" s="38"/>
    </row>
    <row r="186" spans="1:12">
      <c r="A186" s="38"/>
      <c r="B186" s="38"/>
      <c r="C186" s="38"/>
      <c r="D186" s="38"/>
      <c r="E186" s="38"/>
      <c r="F186" s="38"/>
      <c r="G186" s="38"/>
      <c r="H186" s="38"/>
      <c r="I186" s="38"/>
      <c r="J186" s="38"/>
      <c r="K186" s="38"/>
      <c r="L186" s="38"/>
    </row>
    <row r="187" spans="1:12">
      <c r="A187" s="38"/>
      <c r="B187" s="38"/>
      <c r="C187" s="38"/>
      <c r="D187" s="38"/>
      <c r="E187" s="38"/>
      <c r="F187" s="38"/>
      <c r="G187" s="38"/>
      <c r="H187" s="38"/>
      <c r="I187" s="38"/>
      <c r="J187" s="38"/>
      <c r="K187" s="38"/>
      <c r="L187" s="38"/>
    </row>
    <row r="188" spans="1:12">
      <c r="A188" s="38"/>
      <c r="B188" s="38"/>
      <c r="C188" s="38"/>
      <c r="D188" s="38"/>
      <c r="E188" s="38"/>
      <c r="F188" s="38"/>
      <c r="G188" s="38"/>
      <c r="H188" s="38"/>
      <c r="I188" s="38"/>
      <c r="J188" s="38"/>
      <c r="K188" s="38"/>
      <c r="L188" s="38"/>
    </row>
    <row r="189" spans="1:12">
      <c r="A189" s="38"/>
      <c r="B189" s="38"/>
      <c r="C189" s="38"/>
      <c r="D189" s="38"/>
      <c r="E189" s="38"/>
      <c r="F189" s="38"/>
      <c r="G189" s="38"/>
      <c r="H189" s="38"/>
      <c r="I189" s="38"/>
      <c r="J189" s="38"/>
      <c r="K189" s="38"/>
      <c r="L189" s="38"/>
    </row>
    <row r="190" spans="1:12">
      <c r="A190" s="38"/>
      <c r="B190" s="38"/>
      <c r="C190" s="38"/>
      <c r="D190" s="38"/>
      <c r="E190" s="38"/>
      <c r="F190" s="38"/>
      <c r="G190" s="38"/>
      <c r="H190" s="38"/>
      <c r="I190" s="38"/>
      <c r="J190" s="38"/>
      <c r="K190" s="38"/>
      <c r="L190" s="38"/>
    </row>
    <row r="191" spans="1:12">
      <c r="A191" s="38"/>
      <c r="B191" s="38"/>
      <c r="C191" s="38"/>
      <c r="D191" s="38"/>
      <c r="E191" s="38"/>
      <c r="F191" s="38"/>
      <c r="G191" s="38"/>
      <c r="H191" s="38"/>
      <c r="I191" s="38"/>
      <c r="J191" s="38"/>
      <c r="K191" s="38"/>
      <c r="L191" s="38"/>
    </row>
    <row r="192" spans="1:12">
      <c r="A192" s="38"/>
      <c r="B192" s="38"/>
      <c r="C192" s="38"/>
      <c r="D192" s="38"/>
      <c r="E192" s="38"/>
      <c r="F192" s="38"/>
      <c r="G192" s="38"/>
      <c r="H192" s="38"/>
      <c r="I192" s="38"/>
      <c r="J192" s="38"/>
      <c r="K192" s="38"/>
      <c r="L192" s="38"/>
    </row>
    <row r="193" spans="1:12">
      <c r="A193" s="38"/>
      <c r="B193" s="38"/>
      <c r="C193" s="38"/>
      <c r="D193" s="38"/>
      <c r="E193" s="38"/>
      <c r="F193" s="38"/>
      <c r="G193" s="38"/>
      <c r="H193" s="38"/>
      <c r="I193" s="38"/>
      <c r="J193" s="38"/>
      <c r="K193" s="38"/>
      <c r="L193" s="38"/>
    </row>
    <row r="194" spans="1:12">
      <c r="A194" s="38"/>
      <c r="B194" s="38"/>
      <c r="C194" s="38"/>
      <c r="D194" s="38"/>
      <c r="E194" s="38"/>
      <c r="F194" s="38"/>
      <c r="G194" s="38"/>
      <c r="H194" s="38"/>
      <c r="I194" s="38"/>
      <c r="J194" s="38"/>
      <c r="K194" s="38"/>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A1026" s="38"/>
      <c r="B1026" s="38"/>
      <c r="C1026" s="38"/>
      <c r="D1026" s="38"/>
      <c r="E1026" s="38"/>
      <c r="F1026" s="38"/>
      <c r="G1026" s="38"/>
      <c r="H1026" s="38"/>
      <c r="I1026" s="38"/>
      <c r="J1026" s="38"/>
      <c r="K1026" s="38"/>
      <c r="L1026" s="38"/>
    </row>
    <row r="1027" spans="1:12">
      <c r="A1027" s="38"/>
      <c r="B1027" s="38"/>
      <c r="C1027" s="38"/>
      <c r="D1027" s="38"/>
      <c r="E1027" s="38"/>
      <c r="F1027" s="38"/>
      <c r="G1027" s="38"/>
      <c r="H1027" s="38"/>
      <c r="I1027" s="38"/>
      <c r="J1027" s="38"/>
      <c r="K1027" s="38"/>
      <c r="L1027" s="38"/>
    </row>
    <row r="1028" spans="1:12">
      <c r="A1028" s="38"/>
      <c r="B1028" s="38"/>
      <c r="C1028" s="38"/>
      <c r="D1028" s="38"/>
      <c r="E1028" s="38"/>
      <c r="F1028" s="38"/>
      <c r="G1028" s="38"/>
      <c r="H1028" s="38"/>
      <c r="I1028" s="38"/>
      <c r="J1028" s="38"/>
      <c r="K1028" s="38"/>
      <c r="L1028" s="38"/>
    </row>
    <row r="1029" spans="1:12">
      <c r="L1029" s="38"/>
    </row>
  </sheetData>
  <sheetProtection algorithmName="SHA-512" hashValue="bViOi0cGUPZBeDyt27SRqR6BZ1rAsTQBUJyoeVZZzcSKf05AtbqRYQJEBECrUn5SsXTVcrZ66gfnIlthtt3A4A==" saltValue="GezVZnxr2JLyXfh4gzMqLQ==" spinCount="100000" sheet="1" scenarios="1"/>
  <customSheetViews>
    <customSheetView guid="{EDD0F807-B2FD-4ACA-86D5-62706FAE7C66}" printArea="1" topLeftCell="A7">
      <selection activeCell="O46" sqref="O46"/>
      <colBreaks count="1" manualBreakCount="1">
        <brk id="12" max="1048575" man="1"/>
      </colBreaks>
      <pageMargins left="0.78740157480314965" right="0.27559055118110237" top="0.39370078740157483" bottom="0.78740157480314965" header="0.51181102362204722" footer="0.59055118110236227"/>
      <pageSetup paperSize="9" scale="97" orientation="portrait" r:id="rId1"/>
      <headerFooter alignWithMargins="0"/>
    </customSheetView>
    <customSheetView guid="{FB53B767-D8D6-4A82-A66A-4A056B59E851}" printArea="1" topLeftCell="A7">
      <selection activeCell="O46" sqref="O46"/>
      <colBreaks count="1" manualBreakCount="1">
        <brk id="12" max="1048575" man="1"/>
      </colBreaks>
      <pageMargins left="0.78740157480314965" right="0.27559055118110237" top="0.39370078740157483" bottom="0.78740157480314965" header="0.51181102362204722" footer="0.59055118110236227"/>
      <pageSetup paperSize="9" scale="97" orientation="portrait" r:id="rId2"/>
      <headerFooter alignWithMargins="0"/>
    </customSheetView>
  </customSheetViews>
  <mergeCells count="12">
    <mergeCell ref="D39:K39"/>
    <mergeCell ref="G41:H41"/>
    <mergeCell ref="C19:G19"/>
    <mergeCell ref="I19:K19"/>
    <mergeCell ref="C20:K20"/>
    <mergeCell ref="C21:K21"/>
    <mergeCell ref="D33:I33"/>
    <mergeCell ref="F12:K12"/>
    <mergeCell ref="F13:K15"/>
    <mergeCell ref="D34:I35"/>
    <mergeCell ref="D37:K37"/>
    <mergeCell ref="D38:K38"/>
  </mergeCells>
  <conditionalFormatting sqref="A26:A31">
    <cfRule type="duplicateValues" dxfId="0" priority="1"/>
  </conditionalFormatting>
  <pageMargins left="0.78740157480314965" right="0.27559055118110237" top="0.39370078740157483" bottom="0.78740157480314965" header="0.51181102362204722" footer="0.59055118110236227"/>
  <pageSetup paperSize="9" scale="97" orientation="portrait" r:id="rId3"/>
  <headerFooter alignWithMargins="0"/>
  <colBreaks count="1" manualBreakCount="1">
    <brk id="12" max="1048575"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E401-5C37-4FD0-A96E-85C7554CB98D}">
  <dimension ref="A1:L37"/>
  <sheetViews>
    <sheetView view="pageBreakPreview" topLeftCell="A10" zoomScaleNormal="100" zoomScaleSheetLayoutView="100" workbookViewId="0">
      <selection activeCell="G22" sqref="G22"/>
    </sheetView>
  </sheetViews>
  <sheetFormatPr baseColWidth="10" defaultColWidth="13" defaultRowHeight="15"/>
  <cols>
    <col min="2" max="2" width="17.7109375" customWidth="1"/>
    <col min="3" max="3" width="17" customWidth="1"/>
    <col min="4" max="4" width="18.42578125" customWidth="1"/>
  </cols>
  <sheetData>
    <row r="1" spans="1:12" ht="27">
      <c r="A1" s="117"/>
      <c r="B1" s="254"/>
      <c r="C1" s="149"/>
      <c r="D1" s="149"/>
      <c r="E1" s="255"/>
      <c r="F1" s="4"/>
      <c r="G1" s="4"/>
      <c r="H1" s="4"/>
      <c r="I1" s="4"/>
      <c r="J1" s="4"/>
      <c r="K1" s="4"/>
    </row>
    <row r="2" spans="1:12" ht="26.25">
      <c r="A2" s="117"/>
      <c r="B2" s="117"/>
      <c r="C2" s="117"/>
      <c r="D2" s="256"/>
      <c r="E2" s="257"/>
      <c r="F2" s="54"/>
      <c r="G2" s="54"/>
      <c r="H2" s="54"/>
      <c r="I2" s="54"/>
      <c r="J2" s="54"/>
      <c r="K2" s="54"/>
    </row>
    <row r="3" spans="1:12">
      <c r="A3" s="117"/>
      <c r="B3" s="117"/>
      <c r="C3" s="117"/>
      <c r="D3" s="117"/>
      <c r="E3" s="117"/>
      <c r="F3" s="5"/>
      <c r="G3" s="5"/>
      <c r="H3" s="5"/>
      <c r="I3" s="5"/>
      <c r="J3" s="5"/>
      <c r="K3" s="5"/>
    </row>
    <row r="4" spans="1:12">
      <c r="A4" s="117"/>
      <c r="B4" s="117"/>
      <c r="C4" s="117"/>
      <c r="D4" s="117"/>
      <c r="E4" s="117"/>
      <c r="F4" s="5"/>
      <c r="G4" s="5"/>
      <c r="H4" s="5"/>
      <c r="I4" s="5"/>
      <c r="J4" s="5"/>
      <c r="K4" s="5"/>
    </row>
    <row r="5" spans="1:12" ht="17.649999999999999" customHeight="1">
      <c r="A5" s="117"/>
      <c r="B5" s="117"/>
      <c r="C5" s="490" t="str">
        <f>Definition_Verband_Region!B3</f>
        <v>Bayerischer Handball-Verband e.V.</v>
      </c>
      <c r="D5" s="490"/>
      <c r="E5" s="490"/>
      <c r="G5" s="5"/>
      <c r="H5" s="56"/>
      <c r="I5" s="56"/>
      <c r="J5" s="56"/>
      <c r="K5" s="56"/>
    </row>
    <row r="6" spans="1:12">
      <c r="A6" s="260" t="s">
        <v>0</v>
      </c>
      <c r="B6" s="133"/>
      <c r="C6" s="133"/>
      <c r="D6" s="261"/>
      <c r="E6" s="262"/>
      <c r="F6" s="55"/>
      <c r="G6" s="55"/>
      <c r="H6" s="55"/>
      <c r="I6" s="55"/>
      <c r="J6" s="55"/>
      <c r="K6" s="55"/>
      <c r="L6" s="77"/>
    </row>
    <row r="7" spans="1:12">
      <c r="A7" s="117"/>
      <c r="B7" s="117"/>
      <c r="C7" s="117"/>
      <c r="D7" s="117"/>
      <c r="E7" s="117"/>
      <c r="F7" s="5"/>
      <c r="G7" s="5"/>
      <c r="H7" s="5"/>
      <c r="I7" s="5"/>
      <c r="J7" s="5"/>
      <c r="K7" s="5"/>
    </row>
    <row r="8" spans="1:12">
      <c r="A8" s="492" t="s">
        <v>138</v>
      </c>
      <c r="B8" s="492"/>
      <c r="C8" s="492"/>
      <c r="D8" s="492"/>
      <c r="E8" s="492"/>
    </row>
    <row r="9" spans="1:12">
      <c r="A9" s="296"/>
      <c r="B9" s="296"/>
      <c r="C9" s="296"/>
      <c r="D9" s="296"/>
      <c r="E9" s="296"/>
    </row>
    <row r="10" spans="1:12">
      <c r="A10" s="297" t="s">
        <v>63</v>
      </c>
      <c r="B10" s="296"/>
      <c r="C10" s="298"/>
      <c r="D10" s="298"/>
      <c r="E10" s="296"/>
    </row>
    <row r="11" spans="1:12">
      <c r="A11" s="299" t="s">
        <v>139</v>
      </c>
      <c r="B11" s="296"/>
      <c r="C11" s="298"/>
      <c r="D11" s="298"/>
      <c r="E11" s="300"/>
    </row>
    <row r="12" spans="1:12">
      <c r="A12" s="299" t="s">
        <v>140</v>
      </c>
      <c r="B12" s="296"/>
      <c r="C12" s="298"/>
      <c r="D12" s="298"/>
      <c r="E12" s="300"/>
    </row>
    <row r="13" spans="1:12">
      <c r="A13" s="296"/>
      <c r="B13" s="296"/>
      <c r="C13" s="296"/>
      <c r="D13" s="296"/>
      <c r="E13" s="300"/>
    </row>
    <row r="14" spans="1:12">
      <c r="A14" s="299" t="s">
        <v>141</v>
      </c>
      <c r="B14" s="296"/>
      <c r="C14" s="298"/>
      <c r="D14" s="298"/>
      <c r="E14" s="300"/>
    </row>
    <row r="15" spans="1:12">
      <c r="A15" s="299" t="s">
        <v>142</v>
      </c>
      <c r="B15" s="296"/>
      <c r="C15" s="301"/>
      <c r="D15" s="301"/>
      <c r="E15" s="300"/>
    </row>
    <row r="16" spans="1:12">
      <c r="A16" s="299" t="s">
        <v>143</v>
      </c>
      <c r="B16" s="296"/>
      <c r="C16" s="298"/>
      <c r="D16" s="301"/>
      <c r="E16" s="300"/>
    </row>
    <row r="17" spans="1:5">
      <c r="A17" s="299" t="s">
        <v>144</v>
      </c>
      <c r="B17" s="296"/>
      <c r="C17" s="298"/>
      <c r="D17" s="301"/>
      <c r="E17" s="300"/>
    </row>
    <row r="18" spans="1:5" ht="15.75" thickBot="1">
      <c r="A18" s="296"/>
      <c r="B18" s="296"/>
      <c r="C18" s="296"/>
      <c r="D18" s="296"/>
      <c r="E18" s="300"/>
    </row>
    <row r="19" spans="1:5">
      <c r="A19" s="296"/>
      <c r="B19" s="302" t="s">
        <v>145</v>
      </c>
      <c r="C19" s="303" t="s">
        <v>146</v>
      </c>
      <c r="D19" s="304"/>
      <c r="E19" s="305" t="s">
        <v>147</v>
      </c>
    </row>
    <row r="20" spans="1:5">
      <c r="A20" s="296"/>
      <c r="B20" s="306"/>
      <c r="C20" s="493"/>
      <c r="D20" s="494"/>
      <c r="E20" s="307" t="s">
        <v>29</v>
      </c>
    </row>
    <row r="21" spans="1:5">
      <c r="A21" s="296"/>
      <c r="B21" s="306"/>
      <c r="C21" s="486"/>
      <c r="D21" s="487"/>
      <c r="E21" s="307" t="s">
        <v>29</v>
      </c>
    </row>
    <row r="22" spans="1:5">
      <c r="A22" s="296"/>
      <c r="B22" s="306"/>
      <c r="C22" s="486"/>
      <c r="D22" s="487"/>
      <c r="E22" s="307" t="s">
        <v>29</v>
      </c>
    </row>
    <row r="23" spans="1:5">
      <c r="A23" s="296"/>
      <c r="B23" s="306"/>
      <c r="C23" s="486"/>
      <c r="D23" s="487"/>
      <c r="E23" s="307" t="s">
        <v>29</v>
      </c>
    </row>
    <row r="24" spans="1:5">
      <c r="A24" s="296"/>
      <c r="B24" s="306"/>
      <c r="C24" s="486"/>
      <c r="D24" s="487"/>
      <c r="E24" s="307" t="s">
        <v>29</v>
      </c>
    </row>
    <row r="25" spans="1:5">
      <c r="A25" s="296"/>
      <c r="B25" s="306"/>
      <c r="C25" s="486"/>
      <c r="D25" s="487"/>
      <c r="E25" s="307" t="s">
        <v>29</v>
      </c>
    </row>
    <row r="26" spans="1:5" ht="15.75" thickBot="1">
      <c r="A26" s="296"/>
      <c r="B26" s="308"/>
      <c r="C26" s="488"/>
      <c r="D26" s="489"/>
      <c r="E26" s="309" t="s">
        <v>29</v>
      </c>
    </row>
    <row r="27" spans="1:5">
      <c r="A27" s="296"/>
      <c r="B27" s="308"/>
      <c r="C27" s="310" t="s">
        <v>148</v>
      </c>
      <c r="D27" s="304"/>
      <c r="E27" s="311">
        <f>SUM(E20:E26)</f>
        <v>0</v>
      </c>
    </row>
    <row r="28" spans="1:5">
      <c r="A28" s="296"/>
      <c r="B28" s="308"/>
      <c r="C28" s="312" t="s">
        <v>149</v>
      </c>
      <c r="D28" s="313"/>
      <c r="E28" s="314">
        <v>0</v>
      </c>
    </row>
    <row r="29" spans="1:5" ht="15.75" thickBot="1">
      <c r="A29" s="296"/>
      <c r="B29" s="315"/>
      <c r="C29" s="316" t="s">
        <v>152</v>
      </c>
      <c r="D29" s="317"/>
      <c r="E29" s="318">
        <f>E27-E28</f>
        <v>0</v>
      </c>
    </row>
    <row r="30" spans="1:5">
      <c r="A30" s="296"/>
      <c r="B30" s="296"/>
      <c r="C30" s="296"/>
      <c r="D30" s="296"/>
      <c r="E30" s="300"/>
    </row>
    <row r="31" spans="1:5">
      <c r="A31" s="299" t="s">
        <v>139</v>
      </c>
      <c r="B31" s="296"/>
      <c r="C31" s="298"/>
      <c r="D31" s="298"/>
      <c r="E31" s="300"/>
    </row>
    <row r="32" spans="1:5">
      <c r="A32" s="296"/>
      <c r="B32" s="296"/>
      <c r="C32" s="296"/>
      <c r="D32" s="296"/>
      <c r="E32" s="300"/>
    </row>
    <row r="33" spans="1:5">
      <c r="A33" s="299" t="s">
        <v>150</v>
      </c>
      <c r="B33" s="296"/>
      <c r="C33" s="491" t="str">
        <f>Definition_Nutzer!B3&amp;" "&amp;Definition_Nutzer!B4</f>
        <v>Testmann Tester</v>
      </c>
      <c r="D33" s="491"/>
      <c r="E33" s="300"/>
    </row>
    <row r="34" spans="1:5">
      <c r="A34" s="296"/>
      <c r="B34" s="296"/>
      <c r="C34" s="296"/>
      <c r="D34" s="296"/>
      <c r="E34" s="300"/>
    </row>
    <row r="35" spans="1:5">
      <c r="A35" s="299" t="s">
        <v>151</v>
      </c>
      <c r="B35" s="296"/>
      <c r="C35" s="298"/>
      <c r="D35" s="298"/>
      <c r="E35" s="300"/>
    </row>
    <row r="36" spans="1:5">
      <c r="A36" s="296"/>
      <c r="B36" s="296"/>
      <c r="C36" s="319"/>
      <c r="D36" s="319"/>
      <c r="E36" s="300"/>
    </row>
    <row r="37" spans="1:5">
      <c r="A37" s="299" t="s">
        <v>46</v>
      </c>
      <c r="B37" s="296"/>
      <c r="C37" s="298"/>
      <c r="D37" s="298"/>
      <c r="E37" s="300"/>
    </row>
  </sheetData>
  <sheetProtection algorithmName="SHA-512" hashValue="5AiJoGBOhF/pxEA8e+W1yrNsVZb7sBJ6sWQda1sFI8hlDv0RuVvDVlMu2sf/yEVa9HmH7H9NWtm7YhiDX9V0HA==" saltValue="Cbtwj+NNpl5dYi4CIVXwWQ==" spinCount="100000" sheet="1" scenarios="1"/>
  <mergeCells count="10">
    <mergeCell ref="C25:D25"/>
    <mergeCell ref="C26:D26"/>
    <mergeCell ref="C5:E5"/>
    <mergeCell ref="C33:D33"/>
    <mergeCell ref="A8:E8"/>
    <mergeCell ref="C20:D20"/>
    <mergeCell ref="C21:D21"/>
    <mergeCell ref="C22:D22"/>
    <mergeCell ref="C23:D23"/>
    <mergeCell ref="C24:D24"/>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C64F-63CF-4C6D-B150-DC647F54B161}">
  <sheetPr>
    <pageSetUpPr fitToPage="1"/>
  </sheetPr>
  <dimension ref="A1:N1048"/>
  <sheetViews>
    <sheetView view="pageBreakPreview" topLeftCell="A19" zoomScaleNormal="100" zoomScaleSheetLayoutView="100" workbookViewId="0">
      <selection activeCell="I20" sqref="I20"/>
    </sheetView>
  </sheetViews>
  <sheetFormatPr baseColWidth="10" defaultColWidth="11.42578125" defaultRowHeight="12.75"/>
  <cols>
    <col min="1" max="1" width="12.140625" style="5" customWidth="1"/>
    <col min="2" max="2" width="16.28515625" style="5" customWidth="1"/>
    <col min="3" max="3" width="5.7109375" style="5" customWidth="1"/>
    <col min="4" max="4" width="7.7109375" style="5" customWidth="1"/>
    <col min="5" max="5" width="8" style="5" customWidth="1"/>
    <col min="6" max="6" width="8.140625" style="5" bestFit="1" customWidth="1"/>
    <col min="7" max="7" width="8.85546875" style="5" customWidth="1"/>
    <col min="8" max="8" width="14" style="5" customWidth="1"/>
    <col min="9" max="9" width="14.28515625" style="5" bestFit="1" customWidth="1"/>
    <col min="10" max="10" width="11" style="5" customWidth="1"/>
    <col min="11" max="11" width="10.28515625" style="5" hidden="1" customWidth="1"/>
    <col min="12" max="12" width="16" style="5" customWidth="1"/>
    <col min="13" max="13" width="11.42578125" style="5"/>
    <col min="14" max="14" width="11.42578125" style="4" customWidth="1"/>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L2" s="7"/>
      <c r="N2" s="7"/>
    </row>
    <row r="3" spans="1:14">
      <c r="A3" s="117"/>
      <c r="B3" s="117"/>
      <c r="C3" s="117"/>
      <c r="D3" s="118"/>
      <c r="E3" s="119"/>
      <c r="F3" s="117"/>
      <c r="G3" s="117"/>
      <c r="H3" s="117"/>
      <c r="I3" s="117"/>
      <c r="J3" s="117"/>
    </row>
    <row r="4" spans="1:14">
      <c r="A4" s="117"/>
      <c r="B4" s="117"/>
      <c r="C4" s="117"/>
      <c r="D4" s="118"/>
      <c r="E4" s="119"/>
      <c r="F4" s="117"/>
      <c r="G4" s="117"/>
      <c r="H4" s="117"/>
      <c r="I4" s="117"/>
      <c r="J4" s="117"/>
      <c r="L4" s="8"/>
    </row>
    <row r="5" spans="1:14" s="9" customFormat="1" ht="27.75">
      <c r="A5" s="121"/>
      <c r="B5" s="117"/>
      <c r="C5" s="117"/>
      <c r="D5" s="118"/>
      <c r="E5" s="119"/>
      <c r="F5" s="408" t="str">
        <f>Definition_Verband_Region!B3</f>
        <v>Bayerischer Handball-Verband e.V.</v>
      </c>
      <c r="G5" s="408"/>
      <c r="H5" s="408"/>
      <c r="I5" s="408"/>
      <c r="J5" s="408"/>
      <c r="L5" s="10"/>
      <c r="N5" s="10"/>
    </row>
    <row r="6" spans="1:14">
      <c r="A6" s="117"/>
      <c r="B6" s="117"/>
      <c r="C6" s="117"/>
      <c r="D6" s="117"/>
      <c r="E6" s="117"/>
      <c r="F6" s="117"/>
      <c r="G6" s="117"/>
      <c r="H6" s="117"/>
      <c r="I6" s="117"/>
      <c r="J6" s="117"/>
    </row>
    <row r="7" spans="1:14">
      <c r="A7" s="132" t="s">
        <v>0</v>
      </c>
      <c r="B7" s="133"/>
      <c r="C7" s="133"/>
      <c r="D7" s="133"/>
      <c r="E7" s="133"/>
      <c r="F7" s="133"/>
      <c r="G7" s="133"/>
      <c r="H7" s="133"/>
      <c r="I7" s="133"/>
      <c r="J7" s="133"/>
    </row>
    <row r="8" spans="1:14" s="1" customFormat="1" ht="16.5" customHeight="1">
      <c r="A8" s="117"/>
      <c r="B8" s="117"/>
      <c r="C8" s="132"/>
      <c r="D8" s="132"/>
      <c r="E8" s="117"/>
      <c r="F8" s="117"/>
      <c r="G8" s="117"/>
      <c r="H8" s="135"/>
      <c r="I8" s="117"/>
      <c r="J8" s="117"/>
      <c r="L8" s="102"/>
      <c r="N8" s="13"/>
    </row>
    <row r="9" spans="1:14" s="1" customFormat="1" ht="15.95" customHeight="1">
      <c r="A9" s="132" t="s">
        <v>125</v>
      </c>
      <c r="B9" s="132"/>
      <c r="C9" s="132"/>
      <c r="D9" s="117"/>
      <c r="E9" s="117"/>
      <c r="F9" s="117"/>
      <c r="G9" s="394"/>
      <c r="H9" s="508" t="str">
        <f>Definition_Nutzer!B11</f>
        <v>Referent Test</v>
      </c>
      <c r="I9" s="508"/>
      <c r="J9" s="508"/>
      <c r="N9" s="13"/>
    </row>
    <row r="10" spans="1:14" s="1" customFormat="1" ht="15.95" customHeight="1">
      <c r="A10" s="132" t="str">
        <f>TRIM(Definition_Verband_Region!B3)</f>
        <v>Bayerischer Handball-Verband e.V.</v>
      </c>
      <c r="B10" s="132"/>
      <c r="C10" s="117"/>
      <c r="D10" s="117"/>
      <c r="E10" s="117"/>
      <c r="F10" s="117"/>
      <c r="G10" s="394"/>
      <c r="H10" s="508" t="str">
        <f>Definition_Nutzer!B4&amp;" "&amp;Definition_Nutzer!B3</f>
        <v>Tester Testmann</v>
      </c>
      <c r="I10" s="508"/>
      <c r="J10" s="508"/>
      <c r="N10" s="13"/>
    </row>
    <row r="11" spans="1:14" s="1" customFormat="1" ht="15.95" customHeight="1">
      <c r="A11" s="132" t="str">
        <f>TRIM(Definition_Verband_Region!B4&amp;" "&amp;Definition_Verband_Region!B6&amp;" "&amp;Definition_Verband_Region!B5)</f>
        <v>Geschäftsstelle</v>
      </c>
      <c r="B11" s="132"/>
      <c r="C11" s="117"/>
      <c r="D11" s="117"/>
      <c r="E11" s="117"/>
      <c r="F11" s="117"/>
      <c r="G11" s="394"/>
      <c r="H11" s="508" t="str">
        <f>Definition_Nutzer!B7</f>
        <v>Teststraße</v>
      </c>
      <c r="I11" s="508"/>
      <c r="J11" s="508"/>
      <c r="N11" s="13"/>
    </row>
    <row r="12" spans="1:14" s="1" customFormat="1" ht="15.95" customHeight="1">
      <c r="A12" s="132" t="str">
        <f>TRIM(Definition_Verband_Region!B9)</f>
        <v>Georg-Brauchle-Ring 93</v>
      </c>
      <c r="B12" s="117"/>
      <c r="C12" s="117"/>
      <c r="D12" s="117"/>
      <c r="E12" s="117"/>
      <c r="F12" s="117"/>
      <c r="G12" s="395"/>
      <c r="H12" s="508" t="str">
        <f>Definition_Nutzer!B6&amp;" "&amp;Definition_Nutzer!B5</f>
        <v>82110 Testort</v>
      </c>
      <c r="I12" s="508"/>
      <c r="J12" s="508"/>
      <c r="K12" s="14"/>
      <c r="L12" s="15"/>
      <c r="N12" s="13"/>
    </row>
    <row r="13" spans="1:14" s="1" customFormat="1" ht="15.95" customHeight="1">
      <c r="A13" s="132" t="str">
        <f>TRIM(Definition_Verband_Region!B8&amp;" "&amp;Definition_Verband_Region!B7)</f>
        <v>80992 München</v>
      </c>
      <c r="B13" s="136"/>
      <c r="C13" s="117"/>
      <c r="D13" s="149"/>
      <c r="E13" s="117"/>
      <c r="F13" s="117"/>
      <c r="G13" s="394"/>
      <c r="H13" s="117"/>
      <c r="I13" s="117"/>
      <c r="J13" s="117"/>
    </row>
    <row r="14" spans="1:14" s="101" customFormat="1" ht="15.95" customHeight="1">
      <c r="A14" s="136"/>
      <c r="B14" s="136"/>
      <c r="C14" s="117"/>
      <c r="D14" s="149"/>
      <c r="E14" s="117"/>
      <c r="F14" s="117"/>
      <c r="G14" s="149"/>
      <c r="H14" s="117"/>
      <c r="I14" s="117"/>
      <c r="J14" s="117"/>
    </row>
    <row r="15" spans="1:14" s="101" customFormat="1" ht="15.95" customHeight="1">
      <c r="A15" s="495" t="s">
        <v>122</v>
      </c>
      <c r="B15" s="496"/>
      <c r="C15" s="496"/>
      <c r="D15" s="496"/>
      <c r="E15" s="137"/>
      <c r="F15" s="137"/>
      <c r="G15" s="141"/>
      <c r="H15" s="137"/>
      <c r="I15" s="137"/>
      <c r="J15" s="137"/>
    </row>
    <row r="16" spans="1:14" s="101" customFormat="1" ht="15.95" customHeight="1">
      <c r="A16" s="497" t="s">
        <v>3</v>
      </c>
      <c r="B16" s="498"/>
      <c r="C16" s="498"/>
      <c r="D16" s="498"/>
      <c r="E16" s="396"/>
      <c r="F16" s="396"/>
      <c r="G16" s="397"/>
      <c r="H16" s="505" t="s">
        <v>211</v>
      </c>
      <c r="I16" s="505"/>
      <c r="J16" s="505"/>
    </row>
    <row r="17" spans="1:10" s="101" customFormat="1" ht="15.95" customHeight="1">
      <c r="A17" s="498"/>
      <c r="B17" s="498"/>
      <c r="C17" s="498"/>
      <c r="D17" s="498"/>
      <c r="E17" s="396"/>
      <c r="F17" s="396"/>
      <c r="G17" s="180"/>
      <c r="H17" s="505"/>
      <c r="I17" s="505"/>
      <c r="J17" s="505"/>
    </row>
    <row r="18" spans="1:10" s="19" customFormat="1" ht="15.95" customHeight="1">
      <c r="A18" s="498"/>
      <c r="B18" s="498"/>
      <c r="C18" s="498"/>
      <c r="D18" s="498"/>
      <c r="E18" s="396"/>
      <c r="F18" s="396"/>
      <c r="G18" s="180"/>
      <c r="H18" s="505"/>
      <c r="I18" s="505"/>
      <c r="J18" s="505"/>
    </row>
    <row r="19" spans="1:10" s="101" customFormat="1" ht="15.95" customHeight="1">
      <c r="A19" s="138"/>
      <c r="B19" s="137"/>
      <c r="C19" s="137"/>
      <c r="D19" s="137"/>
      <c r="E19" s="137"/>
      <c r="F19" s="137"/>
      <c r="G19" s="137"/>
      <c r="H19" s="137"/>
      <c r="I19" s="137"/>
      <c r="J19" s="137"/>
    </row>
    <row r="20" spans="1:10" s="101" customFormat="1" ht="15.95" customHeight="1">
      <c r="A20" s="502"/>
      <c r="B20" s="502"/>
      <c r="C20" s="502"/>
      <c r="D20" s="137"/>
      <c r="E20" s="137"/>
      <c r="F20" s="137"/>
      <c r="G20" s="137"/>
      <c r="H20" s="137"/>
      <c r="I20" s="137"/>
      <c r="J20" s="137"/>
    </row>
    <row r="21" spans="1:10" s="101" customFormat="1" ht="15.95" customHeight="1">
      <c r="A21" s="503" t="s">
        <v>123</v>
      </c>
      <c r="B21" s="503"/>
      <c r="C21" s="501"/>
      <c r="D21" s="501"/>
      <c r="E21" s="368"/>
      <c r="F21" s="368"/>
      <c r="G21" s="368"/>
      <c r="H21" s="137"/>
      <c r="I21" s="137"/>
      <c r="J21" s="137"/>
    </row>
    <row r="22" spans="1:10" s="101" customFormat="1" ht="15.95" customHeight="1">
      <c r="A22" s="370"/>
      <c r="B22" s="370"/>
      <c r="C22" s="371"/>
      <c r="D22" s="371"/>
      <c r="E22" s="371"/>
      <c r="F22" s="371"/>
      <c r="G22" s="371"/>
      <c r="H22" s="371"/>
      <c r="I22" s="143"/>
      <c r="J22" s="143"/>
    </row>
    <row r="23" spans="1:10" s="101" customFormat="1" ht="15.95" customHeight="1">
      <c r="A23" s="370"/>
      <c r="B23" s="370"/>
      <c r="C23" s="371"/>
      <c r="D23" s="371"/>
      <c r="E23" s="371"/>
      <c r="F23" s="371"/>
      <c r="G23" s="371"/>
      <c r="H23" s="371"/>
      <c r="I23" s="137"/>
      <c r="J23" s="137"/>
    </row>
    <row r="24" spans="1:10" s="101" customFormat="1" ht="15.95" customHeight="1">
      <c r="A24" s="499" t="s">
        <v>120</v>
      </c>
      <c r="B24" s="499"/>
      <c r="C24" s="504">
        <v>0</v>
      </c>
      <c r="D24" s="504"/>
      <c r="E24" s="137"/>
      <c r="F24" s="137"/>
      <c r="G24" s="137"/>
      <c r="H24" s="137"/>
      <c r="I24" s="137"/>
      <c r="J24" s="137"/>
    </row>
    <row r="25" spans="1:10" s="101" customFormat="1" ht="15.95" customHeight="1">
      <c r="A25" s="138"/>
      <c r="B25" s="138"/>
      <c r="C25" s="377"/>
      <c r="D25" s="377"/>
      <c r="E25" s="371"/>
      <c r="F25" s="371"/>
      <c r="G25" s="371"/>
      <c r="H25" s="371"/>
      <c r="I25" s="137"/>
      <c r="J25" s="137"/>
    </row>
    <row r="26" spans="1:10" s="101" customFormat="1" ht="15.95" customHeight="1">
      <c r="A26" s="499" t="s">
        <v>124</v>
      </c>
      <c r="B26" s="499"/>
      <c r="C26" s="500"/>
      <c r="D26" s="500"/>
      <c r="E26" s="500"/>
      <c r="F26" s="500"/>
      <c r="G26" s="500"/>
      <c r="H26" s="500"/>
      <c r="I26" s="500"/>
      <c r="J26" s="137"/>
    </row>
    <row r="27" spans="1:10" s="101" customFormat="1" ht="15.95" customHeight="1">
      <c r="A27" s="380"/>
      <c r="B27" s="380"/>
      <c r="C27" s="398"/>
      <c r="D27" s="398"/>
      <c r="E27" s="398"/>
      <c r="F27" s="398"/>
      <c r="G27" s="398"/>
      <c r="H27" s="398"/>
      <c r="I27" s="398"/>
      <c r="J27" s="137"/>
    </row>
    <row r="28" spans="1:10" s="1" customFormat="1" ht="15.95" customHeight="1">
      <c r="A28" s="138"/>
      <c r="B28" s="138"/>
      <c r="C28" s="377"/>
      <c r="D28" s="377"/>
      <c r="E28" s="371"/>
      <c r="F28" s="371"/>
      <c r="G28" s="371"/>
      <c r="H28" s="371"/>
      <c r="I28" s="137"/>
      <c r="J28" s="137"/>
    </row>
    <row r="29" spans="1:10" s="1" customFormat="1" ht="15.95" customHeight="1">
      <c r="A29" s="499" t="s">
        <v>121</v>
      </c>
      <c r="B29" s="499"/>
      <c r="C29" s="500"/>
      <c r="D29" s="500"/>
      <c r="E29" s="500"/>
      <c r="F29" s="500"/>
      <c r="G29" s="500"/>
      <c r="H29" s="500"/>
      <c r="I29" s="500"/>
      <c r="J29" s="137"/>
    </row>
    <row r="30" spans="1:10" s="1" customFormat="1" ht="15.95" customHeight="1">
      <c r="A30" s="380"/>
      <c r="B30" s="380"/>
      <c r="C30" s="398"/>
      <c r="D30" s="398"/>
      <c r="E30" s="398"/>
      <c r="F30" s="398"/>
      <c r="G30" s="398"/>
      <c r="H30" s="398"/>
      <c r="I30" s="398"/>
      <c r="J30" s="137"/>
    </row>
    <row r="31" spans="1:10" s="1" customFormat="1" ht="15.95" customHeight="1">
      <c r="A31" s="380"/>
      <c r="B31" s="380"/>
      <c r="C31" s="377"/>
      <c r="D31" s="377"/>
      <c r="E31" s="371"/>
      <c r="F31" s="371"/>
      <c r="G31" s="371"/>
      <c r="H31" s="371"/>
      <c r="I31" s="137"/>
      <c r="J31" s="137"/>
    </row>
    <row r="32" spans="1:10" s="1" customFormat="1" ht="15.95" customHeight="1">
      <c r="A32" s="499" t="s">
        <v>128</v>
      </c>
      <c r="B32" s="499"/>
      <c r="C32" s="500"/>
      <c r="D32" s="500"/>
      <c r="E32" s="500"/>
      <c r="F32" s="500"/>
      <c r="G32" s="500"/>
      <c r="H32" s="500"/>
      <c r="I32" s="500"/>
      <c r="J32" s="137"/>
    </row>
    <row r="33" spans="1:10" s="1" customFormat="1" ht="15.95" customHeight="1">
      <c r="A33" s="380"/>
      <c r="B33" s="380"/>
      <c r="C33" s="398"/>
      <c r="D33" s="398"/>
      <c r="E33" s="398"/>
      <c r="F33" s="398"/>
      <c r="G33" s="398"/>
      <c r="H33" s="398"/>
      <c r="I33" s="398"/>
      <c r="J33" s="137"/>
    </row>
    <row r="34" spans="1:10" s="1" customFormat="1" ht="15.95" customHeight="1">
      <c r="A34" s="117"/>
      <c r="B34" s="377"/>
      <c r="C34" s="377"/>
      <c r="D34" s="377"/>
      <c r="E34" s="374"/>
      <c r="F34" s="374"/>
      <c r="G34" s="374"/>
      <c r="H34" s="374"/>
      <c r="I34" s="117"/>
      <c r="J34" s="117"/>
    </row>
    <row r="35" spans="1:10" s="1" customFormat="1" ht="15.95" customHeight="1">
      <c r="A35" s="117"/>
      <c r="B35" s="117"/>
      <c r="C35" s="149"/>
      <c r="D35" s="117"/>
      <c r="E35" s="118"/>
      <c r="F35" s="198"/>
      <c r="G35" s="118"/>
      <c r="H35" s="117"/>
      <c r="I35" s="199"/>
      <c r="J35" s="149"/>
    </row>
    <row r="36" spans="1:10" s="1" customFormat="1" ht="15.95" customHeight="1">
      <c r="A36" s="132" t="s">
        <v>209</v>
      </c>
      <c r="B36" s="117"/>
      <c r="C36" s="117"/>
      <c r="D36" s="149"/>
      <c r="E36" s="149"/>
      <c r="F36" s="200" t="s">
        <v>42</v>
      </c>
      <c r="G36" s="435" t="str">
        <f>Definition_Nutzer!B8</f>
        <v>XX 2507 2347 2222 3745</v>
      </c>
      <c r="H36" s="435"/>
      <c r="I36" s="435"/>
      <c r="J36" s="435"/>
    </row>
    <row r="37" spans="1:10" s="1" customFormat="1" ht="15.95" customHeight="1">
      <c r="A37" s="201" t="s">
        <v>43</v>
      </c>
      <c r="B37" s="435" t="str">
        <f>Definition_Nutzer!B10</f>
        <v>Testbank</v>
      </c>
      <c r="C37" s="435"/>
      <c r="D37" s="435"/>
      <c r="E37" s="435"/>
      <c r="F37" s="200" t="s">
        <v>44</v>
      </c>
      <c r="G37" s="436" t="str">
        <f>Definition_Nutzer!B9</f>
        <v>TestBic</v>
      </c>
      <c r="H37" s="436"/>
      <c r="I37" s="436"/>
      <c r="J37" s="436"/>
    </row>
    <row r="38" spans="1:10" s="1" customFormat="1" ht="15.95" customHeight="1">
      <c r="A38" s="117"/>
      <c r="B38" s="132"/>
      <c r="C38" s="117"/>
      <c r="D38" s="117"/>
      <c r="E38" s="117"/>
      <c r="F38" s="117"/>
      <c r="G38" s="117"/>
      <c r="H38" s="202"/>
      <c r="I38" s="202"/>
      <c r="J38" s="202"/>
    </row>
    <row r="39" spans="1:10" s="1" customFormat="1" ht="15.95" customHeight="1">
      <c r="A39" s="117"/>
      <c r="B39" s="117"/>
      <c r="C39" s="117"/>
      <c r="D39" s="117"/>
      <c r="E39" s="117"/>
      <c r="F39" s="117"/>
      <c r="G39" s="117"/>
      <c r="H39" s="202"/>
      <c r="I39" s="202"/>
      <c r="J39" s="202"/>
    </row>
    <row r="40" spans="1:10" s="1" customFormat="1" ht="15.95" customHeight="1">
      <c r="A40" s="117" t="s">
        <v>84</v>
      </c>
      <c r="B40" s="437" t="str">
        <f ca="1">Definition_Nutzer!B5&amp;", "&amp; DAY(TODAY())&amp;"."&amp;MONTH(TODAY())&amp;"."&amp;YEAR(TODAY())</f>
        <v>Testort, 15.5.2020</v>
      </c>
      <c r="C40" s="437"/>
      <c r="D40" s="437"/>
      <c r="E40" s="389"/>
      <c r="F40" s="203"/>
      <c r="G40" s="204" t="s">
        <v>126</v>
      </c>
      <c r="H40" s="399"/>
      <c r="I40" s="399"/>
      <c r="J40" s="400"/>
    </row>
    <row r="41" spans="1:10" s="24" customFormat="1" ht="15.95" customHeight="1">
      <c r="A41" s="1"/>
      <c r="B41" s="1"/>
      <c r="C41" s="1"/>
      <c r="D41" s="506"/>
      <c r="E41" s="506"/>
      <c r="F41" s="506"/>
      <c r="G41" s="506"/>
      <c r="H41" s="1"/>
      <c r="I41" s="507"/>
      <c r="J41" s="507"/>
    </row>
    <row r="42" spans="1:10" s="24" customFormat="1" ht="15.95" customHeight="1">
      <c r="A42" s="1"/>
      <c r="B42" s="1"/>
      <c r="C42" s="1"/>
      <c r="D42" s="1"/>
      <c r="E42" s="1"/>
      <c r="F42" s="1"/>
      <c r="G42" s="1"/>
      <c r="H42" s="1"/>
      <c r="I42" s="1"/>
      <c r="J42" s="1"/>
    </row>
    <row r="43" spans="1:10" s="1" customFormat="1" ht="15.95" customHeight="1"/>
    <row r="44" spans="1:10" s="1" customFormat="1" ht="15.95" customHeight="1"/>
    <row r="45" spans="1:10" s="1" customFormat="1" ht="15.95" customHeight="1"/>
    <row r="46" spans="1:10" s="1" customFormat="1" ht="15.95" customHeight="1"/>
    <row r="47" spans="1:10" s="1" customFormat="1" ht="15.95" customHeight="1"/>
    <row r="48" spans="1:10" s="26" customFormat="1" ht="15.95" customHeight="1">
      <c r="A48" s="11"/>
      <c r="B48" s="1"/>
      <c r="C48" s="1"/>
      <c r="D48" s="1"/>
      <c r="E48" s="1"/>
      <c r="F48" s="1"/>
      <c r="G48" s="1"/>
      <c r="H48" s="1"/>
      <c r="I48" s="1"/>
      <c r="J48" s="1"/>
    </row>
    <row r="49" spans="1:14" s="1" customFormat="1" ht="15.95" customHeight="1">
      <c r="E49" s="35"/>
    </row>
    <row r="50" spans="1:14" s="1" customFormat="1" ht="15.95" customHeight="1">
      <c r="E50" s="35"/>
    </row>
    <row r="51" spans="1:14" s="1" customFormat="1" ht="15.95" customHeight="1">
      <c r="E51" s="35"/>
    </row>
    <row r="52" spans="1:14" s="1" customFormat="1" ht="15.95" customHeight="1">
      <c r="E52" s="35"/>
    </row>
    <row r="53" spans="1:14" s="1" customFormat="1" ht="15.95" customHeight="1"/>
    <row r="54" spans="1:14" s="1" customFormat="1" ht="15.95" customHeight="1">
      <c r="A54" s="11"/>
    </row>
    <row r="55" spans="1:14" s="1" customFormat="1" ht="15.95" customHeight="1"/>
    <row r="56" spans="1:14" s="1" customFormat="1" ht="15.95" customHeight="1"/>
    <row r="57" spans="1:14" s="1" customFormat="1" ht="15.95" customHeight="1"/>
    <row r="58" spans="1:14" s="1" customFormat="1" ht="15.95" customHeight="1"/>
    <row r="59" spans="1:14" s="1" customFormat="1" ht="15.95" customHeight="1">
      <c r="A59" s="36"/>
    </row>
    <row r="60" spans="1:14" s="1" customFormat="1" ht="15.95" customHeight="1">
      <c r="A60" s="36"/>
    </row>
    <row r="61" spans="1:14" s="1" customFormat="1" ht="15.95" customHeight="1">
      <c r="A61" s="36"/>
    </row>
    <row r="62" spans="1:14" s="1" customFormat="1" ht="15.75" customHeight="1">
      <c r="A62" s="36"/>
    </row>
    <row r="63" spans="1:14" s="1" customFormat="1" ht="15.75" customHeight="1">
      <c r="A63" s="36"/>
      <c r="M63" s="13"/>
    </row>
    <row r="64" spans="1:14" s="1" customFormat="1" ht="15.75" customHeight="1">
      <c r="A64" s="36"/>
      <c r="K64" s="32"/>
      <c r="N64" s="13"/>
    </row>
    <row r="65" spans="1:14" s="1" customFormat="1" ht="15.75" customHeight="1">
      <c r="A65" s="36"/>
      <c r="K65" s="13"/>
      <c r="N65" s="13"/>
    </row>
    <row r="66" spans="1:14" s="1" customFormat="1" ht="15.95" customHeight="1">
      <c r="A66" s="36"/>
      <c r="K66" s="13"/>
      <c r="N66" s="13"/>
    </row>
    <row r="67" spans="1:14" s="1" customFormat="1" ht="15.95" customHeight="1">
      <c r="A67" s="36"/>
      <c r="N67" s="13"/>
    </row>
    <row r="68" spans="1:14" s="1" customFormat="1" ht="15.95" customHeight="1">
      <c r="A68" s="36"/>
      <c r="B68" s="36"/>
      <c r="C68" s="36"/>
      <c r="D68" s="36"/>
      <c r="E68" s="36"/>
      <c r="F68" s="36"/>
      <c r="G68" s="36"/>
      <c r="H68" s="36"/>
      <c r="I68" s="36"/>
      <c r="J68" s="36"/>
      <c r="K68" s="1" t="s">
        <v>47</v>
      </c>
      <c r="N68" s="13"/>
    </row>
    <row r="69" spans="1:14" s="1" customFormat="1" ht="15.95" customHeight="1">
      <c r="A69" s="36"/>
      <c r="B69" s="36"/>
      <c r="C69" s="36"/>
      <c r="D69" s="36"/>
      <c r="E69" s="36"/>
      <c r="F69" s="36"/>
      <c r="G69" s="36"/>
      <c r="H69" s="36"/>
      <c r="I69" s="36"/>
      <c r="J69" s="36"/>
      <c r="N69" s="13"/>
    </row>
    <row r="70" spans="1:14" s="1" customFormat="1" ht="15.95" customHeight="1">
      <c r="A70" s="36"/>
      <c r="B70" s="36"/>
      <c r="C70" s="36"/>
      <c r="D70" s="36"/>
      <c r="E70" s="36"/>
      <c r="F70" s="36"/>
      <c r="G70" s="36"/>
      <c r="H70" s="36"/>
      <c r="I70" s="36"/>
      <c r="J70" s="36"/>
      <c r="N70" s="13"/>
    </row>
    <row r="71" spans="1:14" s="1" customFormat="1" ht="14.25">
      <c r="A71" s="36"/>
      <c r="B71" s="36"/>
      <c r="C71" s="36"/>
      <c r="D71" s="36"/>
      <c r="E71" s="36"/>
      <c r="F71" s="36"/>
      <c r="G71" s="36"/>
      <c r="H71" s="36"/>
      <c r="I71" s="36"/>
      <c r="J71" s="36"/>
      <c r="N71" s="13"/>
    </row>
    <row r="72" spans="1:14" s="1" customFormat="1" ht="14.25">
      <c r="A72" s="36"/>
      <c r="B72" s="36"/>
      <c r="C72" s="36"/>
      <c r="D72" s="36"/>
      <c r="E72" s="36"/>
      <c r="F72" s="36"/>
      <c r="G72" s="36"/>
      <c r="H72" s="36"/>
      <c r="I72" s="36"/>
      <c r="J72" s="36"/>
      <c r="N72" s="13"/>
    </row>
    <row r="73" spans="1:14" s="1" customFormat="1" ht="14.25">
      <c r="A73" s="36"/>
      <c r="B73" s="36"/>
      <c r="C73" s="36"/>
      <c r="D73" s="36"/>
      <c r="E73" s="36"/>
      <c r="F73" s="36"/>
      <c r="G73" s="36"/>
      <c r="H73" s="36"/>
      <c r="I73" s="36"/>
      <c r="J73" s="36"/>
      <c r="L73" s="34"/>
      <c r="N73" s="13"/>
    </row>
    <row r="74" spans="1:14" s="1" customFormat="1" ht="14.25">
      <c r="A74" s="36"/>
      <c r="B74" s="36"/>
      <c r="C74" s="36"/>
      <c r="D74" s="36"/>
      <c r="E74" s="36"/>
      <c r="F74" s="36"/>
      <c r="G74" s="36"/>
      <c r="H74" s="36"/>
      <c r="I74" s="36"/>
      <c r="J74" s="36"/>
      <c r="L74" s="34"/>
      <c r="N74" s="13"/>
    </row>
    <row r="75" spans="1:14" s="1" customFormat="1" ht="14.25">
      <c r="A75" s="36"/>
      <c r="B75" s="36"/>
      <c r="C75" s="36"/>
      <c r="D75" s="36"/>
      <c r="E75" s="36"/>
      <c r="F75" s="36"/>
      <c r="G75" s="36"/>
      <c r="H75" s="36"/>
      <c r="I75" s="36"/>
      <c r="J75" s="36"/>
      <c r="L75" s="34"/>
      <c r="N75" s="13"/>
    </row>
    <row r="76" spans="1:14" s="1" customFormat="1" ht="14.25">
      <c r="A76" s="36"/>
      <c r="B76" s="36"/>
      <c r="C76" s="36"/>
      <c r="D76" s="36"/>
      <c r="E76" s="36"/>
      <c r="F76" s="36"/>
      <c r="G76" s="36"/>
      <c r="H76" s="36"/>
      <c r="I76" s="36"/>
      <c r="J76" s="36"/>
      <c r="L76" s="34"/>
      <c r="N76" s="13"/>
    </row>
    <row r="77" spans="1:14" s="1" customFormat="1" ht="14.25">
      <c r="A77" s="36"/>
      <c r="B77" s="36"/>
      <c r="C77" s="36"/>
      <c r="D77" s="36"/>
      <c r="E77" s="36"/>
      <c r="F77" s="36"/>
      <c r="G77" s="36"/>
      <c r="H77" s="36"/>
      <c r="I77" s="36"/>
      <c r="J77" s="36"/>
      <c r="L77" s="34"/>
      <c r="N77" s="13"/>
    </row>
    <row r="78" spans="1:14" s="1" customFormat="1" ht="14.25">
      <c r="A78" s="36"/>
      <c r="B78" s="36"/>
      <c r="C78" s="36"/>
      <c r="D78" s="36"/>
      <c r="E78" s="36"/>
      <c r="F78" s="36"/>
      <c r="G78" s="36"/>
      <c r="H78" s="36"/>
      <c r="I78" s="36"/>
      <c r="J78" s="36"/>
      <c r="L78" s="34"/>
      <c r="N78" s="13"/>
    </row>
    <row r="79" spans="1:14" s="1" customFormat="1" ht="14.25">
      <c r="A79" s="36"/>
      <c r="B79" s="36"/>
      <c r="C79" s="36"/>
      <c r="D79" s="36"/>
      <c r="E79" s="36"/>
      <c r="F79" s="36"/>
      <c r="G79" s="36"/>
      <c r="H79" s="36"/>
      <c r="I79" s="36"/>
      <c r="J79" s="36"/>
      <c r="L79" s="34"/>
      <c r="N79" s="13"/>
    </row>
    <row r="80" spans="1:14" s="1" customFormat="1" ht="14.25">
      <c r="A80" s="36"/>
      <c r="B80" s="36"/>
      <c r="C80" s="36"/>
      <c r="D80" s="36"/>
      <c r="E80" s="36"/>
      <c r="F80" s="36"/>
      <c r="G80" s="36"/>
      <c r="H80" s="36"/>
      <c r="I80" s="36"/>
      <c r="J80" s="36"/>
      <c r="L80" s="34"/>
      <c r="N80" s="13"/>
    </row>
    <row r="81" spans="1:14" s="1" customFormat="1" ht="14.25">
      <c r="A81" s="36"/>
      <c r="B81" s="36"/>
      <c r="C81" s="36"/>
      <c r="D81" s="36"/>
      <c r="E81" s="36"/>
      <c r="F81" s="36"/>
      <c r="G81" s="36"/>
      <c r="H81" s="36"/>
      <c r="I81" s="36"/>
      <c r="J81" s="36"/>
      <c r="L81" s="34"/>
      <c r="N81" s="13"/>
    </row>
    <row r="82" spans="1:14" s="1" customFormat="1" ht="14.25">
      <c r="A82" s="36"/>
      <c r="B82" s="36"/>
      <c r="C82" s="36"/>
      <c r="D82" s="36"/>
      <c r="E82" s="36"/>
      <c r="F82" s="36"/>
      <c r="G82" s="36"/>
      <c r="H82" s="36"/>
      <c r="I82" s="36"/>
      <c r="J82" s="36"/>
      <c r="L82" s="34"/>
      <c r="N82" s="13"/>
    </row>
    <row r="83" spans="1:14" s="1" customFormat="1" ht="14.25">
      <c r="A83" s="36"/>
      <c r="B83" s="36"/>
      <c r="C83" s="36"/>
      <c r="D83" s="36"/>
      <c r="E83" s="36"/>
      <c r="F83" s="36"/>
      <c r="G83" s="36"/>
      <c r="H83" s="36"/>
      <c r="I83" s="36"/>
      <c r="J83" s="36"/>
      <c r="L83" s="34"/>
      <c r="N83" s="13"/>
    </row>
    <row r="84" spans="1:14" s="1" customFormat="1" ht="14.25">
      <c r="A84" s="36"/>
      <c r="B84" s="36"/>
      <c r="C84" s="36"/>
      <c r="D84" s="36"/>
      <c r="E84" s="36"/>
      <c r="F84" s="36"/>
      <c r="G84" s="36"/>
      <c r="H84" s="36"/>
      <c r="I84" s="36"/>
      <c r="J84" s="36"/>
      <c r="L84" s="34"/>
      <c r="N84" s="13"/>
    </row>
    <row r="85" spans="1:14" s="1" customFormat="1" ht="14.25">
      <c r="A85" s="36"/>
      <c r="B85" s="36"/>
      <c r="C85" s="36"/>
      <c r="D85" s="36"/>
      <c r="E85" s="36"/>
      <c r="F85" s="36"/>
      <c r="G85" s="36"/>
      <c r="H85" s="36"/>
      <c r="I85" s="36"/>
      <c r="J85" s="36"/>
      <c r="L85" s="34"/>
      <c r="N85" s="13"/>
    </row>
    <row r="86" spans="1:14" s="1" customFormat="1" ht="14.25">
      <c r="A86" s="36"/>
      <c r="B86" s="36"/>
      <c r="C86" s="36"/>
      <c r="D86" s="36"/>
      <c r="E86" s="36"/>
      <c r="F86" s="36"/>
      <c r="G86" s="36"/>
      <c r="H86" s="36"/>
      <c r="I86" s="36"/>
      <c r="J86" s="36"/>
      <c r="L86" s="34"/>
      <c r="N86" s="13"/>
    </row>
    <row r="87" spans="1:14" s="1" customFormat="1" ht="14.25">
      <c r="A87" s="36"/>
      <c r="B87" s="36"/>
      <c r="C87" s="36"/>
      <c r="D87" s="36"/>
      <c r="E87" s="36"/>
      <c r="F87" s="36"/>
      <c r="G87" s="36"/>
      <c r="H87" s="36"/>
      <c r="I87" s="36"/>
      <c r="J87" s="36"/>
      <c r="L87" s="34"/>
      <c r="N87" s="13"/>
    </row>
    <row r="88" spans="1:14" s="1" customFormat="1" ht="14.25">
      <c r="A88" s="36"/>
      <c r="B88" s="36"/>
      <c r="C88" s="36"/>
      <c r="D88" s="36"/>
      <c r="E88" s="36"/>
      <c r="F88" s="36"/>
      <c r="G88" s="36"/>
      <c r="H88" s="36"/>
      <c r="I88" s="36"/>
      <c r="J88" s="36"/>
      <c r="L88" s="34"/>
      <c r="N88" s="13"/>
    </row>
    <row r="89" spans="1:14" s="1" customFormat="1" ht="14.25">
      <c r="A89" s="36"/>
      <c r="B89" s="36"/>
      <c r="C89" s="36"/>
      <c r="D89" s="36"/>
      <c r="E89" s="36"/>
      <c r="F89" s="36"/>
      <c r="G89" s="36"/>
      <c r="H89" s="36"/>
      <c r="I89" s="36"/>
      <c r="J89" s="36"/>
      <c r="L89" s="34"/>
      <c r="N89" s="13"/>
    </row>
    <row r="90" spans="1:14" s="1" customFormat="1" ht="14.25">
      <c r="A90" s="36"/>
      <c r="B90" s="36"/>
      <c r="C90" s="36"/>
      <c r="D90" s="36"/>
      <c r="E90" s="36"/>
      <c r="F90" s="36"/>
      <c r="G90" s="36"/>
      <c r="H90" s="36"/>
      <c r="I90" s="36"/>
      <c r="J90" s="36"/>
      <c r="L90" s="34"/>
      <c r="N90" s="13"/>
    </row>
    <row r="91" spans="1:14" s="1" customFormat="1" ht="14.25">
      <c r="A91" s="36"/>
      <c r="B91" s="36"/>
      <c r="C91" s="36"/>
      <c r="D91" s="36"/>
      <c r="E91" s="36"/>
      <c r="F91" s="36"/>
      <c r="G91" s="36"/>
      <c r="H91" s="36"/>
      <c r="I91" s="36"/>
      <c r="J91" s="36"/>
      <c r="K91" s="36"/>
      <c r="L91" s="34"/>
      <c r="N91" s="13"/>
    </row>
    <row r="92" spans="1:14" s="1" customFormat="1" ht="14.25">
      <c r="A92" s="36"/>
      <c r="B92" s="36"/>
      <c r="C92" s="36"/>
      <c r="D92" s="36"/>
      <c r="E92" s="36"/>
      <c r="F92" s="36"/>
      <c r="G92" s="36"/>
      <c r="H92" s="36"/>
      <c r="I92" s="36"/>
      <c r="J92" s="36"/>
      <c r="K92" s="36"/>
      <c r="L92" s="34"/>
      <c r="N92" s="13"/>
    </row>
    <row r="93" spans="1:14" s="1" customFormat="1" ht="14.25">
      <c r="A93" s="36"/>
      <c r="B93" s="36"/>
      <c r="C93" s="36"/>
      <c r="D93" s="36"/>
      <c r="E93" s="36"/>
      <c r="F93" s="36"/>
      <c r="G93" s="36"/>
      <c r="H93" s="36"/>
      <c r="I93" s="36"/>
      <c r="J93" s="36"/>
      <c r="K93" s="36"/>
      <c r="L93" s="34"/>
      <c r="N93" s="13"/>
    </row>
    <row r="94" spans="1:14" s="1" customFormat="1" ht="14.25">
      <c r="A94" s="36"/>
      <c r="B94" s="36"/>
      <c r="C94" s="36"/>
      <c r="D94" s="36"/>
      <c r="E94" s="36"/>
      <c r="F94" s="36"/>
      <c r="G94" s="36"/>
      <c r="H94" s="36"/>
      <c r="I94" s="36"/>
      <c r="J94" s="36"/>
      <c r="K94" s="36"/>
      <c r="L94" s="34"/>
      <c r="N94" s="13"/>
    </row>
    <row r="95" spans="1:14" s="1" customFormat="1" ht="14.25">
      <c r="A95" s="36"/>
      <c r="B95" s="36"/>
      <c r="C95" s="36"/>
      <c r="D95" s="36"/>
      <c r="E95" s="36"/>
      <c r="F95" s="36"/>
      <c r="G95" s="36"/>
      <c r="H95" s="36"/>
      <c r="I95" s="36"/>
      <c r="J95" s="36"/>
      <c r="K95" s="36"/>
      <c r="L95" s="34"/>
      <c r="N95" s="13"/>
    </row>
    <row r="96" spans="1:14" s="1" customFormat="1" ht="14.25">
      <c r="A96" s="36"/>
      <c r="B96" s="36"/>
      <c r="C96" s="36"/>
      <c r="D96" s="36"/>
      <c r="E96" s="36"/>
      <c r="F96" s="36"/>
      <c r="G96" s="36"/>
      <c r="H96" s="36"/>
      <c r="I96" s="36"/>
      <c r="J96" s="36"/>
      <c r="K96" s="36"/>
      <c r="L96" s="34"/>
      <c r="N96" s="13"/>
    </row>
    <row r="97" spans="1:14" s="1" customFormat="1" ht="14.25">
      <c r="A97" s="36"/>
      <c r="B97" s="36"/>
      <c r="C97" s="36"/>
      <c r="D97" s="36"/>
      <c r="E97" s="36"/>
      <c r="F97" s="36"/>
      <c r="G97" s="36"/>
      <c r="H97" s="36"/>
      <c r="I97" s="36"/>
      <c r="J97" s="36"/>
      <c r="K97" s="36"/>
      <c r="L97" s="34"/>
      <c r="N97" s="13"/>
    </row>
    <row r="98" spans="1:14" s="1" customFormat="1" ht="14.25">
      <c r="A98" s="36"/>
      <c r="B98" s="36"/>
      <c r="C98" s="36"/>
      <c r="D98" s="36"/>
      <c r="E98" s="36"/>
      <c r="F98" s="36"/>
      <c r="G98" s="36"/>
      <c r="H98" s="36"/>
      <c r="I98" s="36"/>
      <c r="J98" s="36"/>
      <c r="K98" s="36"/>
      <c r="L98" s="34"/>
      <c r="N98" s="13"/>
    </row>
    <row r="99" spans="1:14" s="1" customFormat="1" ht="14.25">
      <c r="A99" s="37"/>
      <c r="B99" s="37"/>
      <c r="C99" s="37"/>
      <c r="D99" s="37"/>
      <c r="E99" s="37"/>
      <c r="F99" s="37"/>
      <c r="G99" s="37"/>
      <c r="H99" s="37"/>
      <c r="I99" s="37"/>
      <c r="J99" s="37"/>
      <c r="K99" s="36"/>
      <c r="L99" s="34"/>
      <c r="N99" s="13"/>
    </row>
    <row r="100" spans="1:14" s="1" customFormat="1" ht="14.25">
      <c r="A100" s="37"/>
      <c r="B100" s="37"/>
      <c r="C100" s="37"/>
      <c r="D100" s="37"/>
      <c r="E100" s="37"/>
      <c r="F100" s="37"/>
      <c r="G100" s="37"/>
      <c r="H100" s="37"/>
      <c r="I100" s="37"/>
      <c r="J100" s="37"/>
      <c r="K100" s="36"/>
      <c r="L100" s="34"/>
      <c r="N100" s="13"/>
    </row>
    <row r="101" spans="1:14" s="1" customFormat="1" ht="14.25">
      <c r="A101" s="37"/>
      <c r="B101" s="37"/>
      <c r="C101" s="37"/>
      <c r="D101" s="37"/>
      <c r="E101" s="37"/>
      <c r="F101" s="37"/>
      <c r="G101" s="37"/>
      <c r="H101" s="37"/>
      <c r="I101" s="37"/>
      <c r="J101" s="37"/>
      <c r="K101" s="36"/>
      <c r="L101" s="34"/>
      <c r="N101" s="13"/>
    </row>
    <row r="102" spans="1:14" s="1" customFormat="1" ht="14.25">
      <c r="A102" s="37"/>
      <c r="B102" s="37"/>
      <c r="C102" s="37"/>
      <c r="D102" s="37"/>
      <c r="E102" s="37"/>
      <c r="F102" s="37"/>
      <c r="G102" s="37"/>
      <c r="H102" s="37"/>
      <c r="I102" s="37"/>
      <c r="J102" s="37"/>
      <c r="K102" s="36"/>
      <c r="L102" s="34"/>
      <c r="N102" s="13"/>
    </row>
    <row r="103" spans="1:14" s="1" customFormat="1" ht="14.25">
      <c r="A103" s="37"/>
      <c r="B103" s="37"/>
      <c r="C103" s="37"/>
      <c r="D103" s="37"/>
      <c r="E103" s="37"/>
      <c r="F103" s="37"/>
      <c r="G103" s="37"/>
      <c r="H103" s="37"/>
      <c r="I103" s="37"/>
      <c r="J103" s="37"/>
      <c r="K103" s="36"/>
      <c r="L103" s="34"/>
      <c r="N103" s="13"/>
    </row>
    <row r="104" spans="1:14" s="1" customFormat="1" ht="14.25">
      <c r="A104" s="37"/>
      <c r="B104" s="37"/>
      <c r="C104" s="37"/>
      <c r="D104" s="37"/>
      <c r="E104" s="37"/>
      <c r="F104" s="37"/>
      <c r="G104" s="37"/>
      <c r="H104" s="37"/>
      <c r="I104" s="37"/>
      <c r="J104" s="37"/>
      <c r="K104" s="36"/>
      <c r="L104" s="34"/>
      <c r="N104" s="13"/>
    </row>
    <row r="105" spans="1:14" s="1" customFormat="1" ht="14.25">
      <c r="A105" s="37"/>
      <c r="B105" s="37"/>
      <c r="C105" s="37"/>
      <c r="D105" s="37"/>
      <c r="E105" s="37"/>
      <c r="F105" s="37"/>
      <c r="G105" s="37"/>
      <c r="H105" s="37"/>
      <c r="I105" s="37"/>
      <c r="J105" s="37"/>
      <c r="K105" s="36"/>
      <c r="L105" s="34"/>
      <c r="N105" s="13"/>
    </row>
    <row r="106" spans="1:14" s="1" customFormat="1" ht="14.25">
      <c r="A106" s="37"/>
      <c r="B106" s="37"/>
      <c r="C106" s="37"/>
      <c r="D106" s="37"/>
      <c r="E106" s="37"/>
      <c r="F106" s="37"/>
      <c r="G106" s="37"/>
      <c r="H106" s="37"/>
      <c r="I106" s="37"/>
      <c r="J106" s="37"/>
      <c r="K106" s="36"/>
      <c r="L106" s="34"/>
      <c r="N106" s="13"/>
    </row>
    <row r="107" spans="1:14" s="1" customFormat="1" ht="14.25">
      <c r="A107" s="37"/>
      <c r="B107" s="37"/>
      <c r="C107" s="37"/>
      <c r="D107" s="37"/>
      <c r="E107" s="37"/>
      <c r="F107" s="37"/>
      <c r="G107" s="37"/>
      <c r="H107" s="37"/>
      <c r="I107" s="37"/>
      <c r="J107" s="37"/>
      <c r="K107" s="36"/>
      <c r="L107" s="34"/>
      <c r="N107" s="13"/>
    </row>
    <row r="108" spans="1:14" s="1" customFormat="1" ht="14.25">
      <c r="A108" s="37"/>
      <c r="B108" s="37"/>
      <c r="C108" s="37"/>
      <c r="D108" s="37"/>
      <c r="E108" s="37"/>
      <c r="F108" s="37"/>
      <c r="G108" s="37"/>
      <c r="H108" s="37"/>
      <c r="I108" s="37"/>
      <c r="J108" s="37"/>
      <c r="K108" s="36"/>
      <c r="L108" s="34"/>
      <c r="N108" s="13"/>
    </row>
    <row r="109" spans="1:14" s="1" customFormat="1" ht="14.25">
      <c r="A109" s="37"/>
      <c r="B109" s="37"/>
      <c r="C109" s="37"/>
      <c r="D109" s="37"/>
      <c r="E109" s="37"/>
      <c r="F109" s="37"/>
      <c r="G109" s="37"/>
      <c r="H109" s="37"/>
      <c r="I109" s="37"/>
      <c r="J109" s="37"/>
      <c r="K109" s="36"/>
      <c r="L109" s="34"/>
      <c r="N109" s="13"/>
    </row>
    <row r="110" spans="1:14" s="1" customFormat="1" ht="14.25">
      <c r="A110" s="37"/>
      <c r="B110" s="37"/>
      <c r="C110" s="37"/>
      <c r="D110" s="37"/>
      <c r="E110" s="37"/>
      <c r="F110" s="37"/>
      <c r="G110" s="37"/>
      <c r="H110" s="37"/>
      <c r="I110" s="37"/>
      <c r="J110" s="37"/>
      <c r="K110" s="36"/>
      <c r="L110" s="34"/>
      <c r="N110" s="13"/>
    </row>
    <row r="111" spans="1:14" s="1" customFormat="1" ht="14.25">
      <c r="A111" s="37"/>
      <c r="B111" s="37"/>
      <c r="C111" s="37"/>
      <c r="D111" s="37"/>
      <c r="E111" s="37"/>
      <c r="F111" s="37"/>
      <c r="G111" s="37"/>
      <c r="H111" s="37"/>
      <c r="I111" s="37"/>
      <c r="J111" s="37"/>
      <c r="K111" s="36"/>
      <c r="L111" s="34"/>
      <c r="N111" s="13"/>
    </row>
    <row r="112" spans="1:14" s="1" customFormat="1" ht="14.25">
      <c r="A112" s="37"/>
      <c r="B112" s="37"/>
      <c r="C112" s="37"/>
      <c r="D112" s="37"/>
      <c r="E112" s="37"/>
      <c r="F112" s="37"/>
      <c r="G112" s="37"/>
      <c r="H112" s="37"/>
      <c r="I112" s="37"/>
      <c r="J112" s="37"/>
      <c r="K112" s="36"/>
      <c r="L112" s="34"/>
      <c r="N112" s="13"/>
    </row>
    <row r="113" spans="1:14" s="1" customFormat="1" ht="14.25">
      <c r="A113" s="37"/>
      <c r="B113" s="37"/>
      <c r="C113" s="37"/>
      <c r="D113" s="37"/>
      <c r="E113" s="37"/>
      <c r="F113" s="37"/>
      <c r="G113" s="37"/>
      <c r="H113" s="37"/>
      <c r="I113" s="37"/>
      <c r="J113" s="37"/>
      <c r="K113" s="36"/>
      <c r="L113" s="34"/>
      <c r="N113" s="13"/>
    </row>
    <row r="114" spans="1:14" s="1" customFormat="1" ht="14.25">
      <c r="A114" s="37"/>
      <c r="B114" s="37"/>
      <c r="C114" s="37"/>
      <c r="D114" s="37"/>
      <c r="E114" s="37"/>
      <c r="F114" s="37"/>
      <c r="G114" s="37"/>
      <c r="H114" s="37"/>
      <c r="I114" s="37"/>
      <c r="J114" s="37"/>
      <c r="K114" s="36"/>
      <c r="L114" s="34"/>
      <c r="N114" s="13"/>
    </row>
    <row r="115" spans="1:14" s="1" customFormat="1" ht="14.25">
      <c r="A115" s="37"/>
      <c r="B115" s="37"/>
      <c r="C115" s="37"/>
      <c r="D115" s="37"/>
      <c r="E115" s="37"/>
      <c r="F115" s="37"/>
      <c r="G115" s="37"/>
      <c r="H115" s="37"/>
      <c r="I115" s="37"/>
      <c r="J115" s="37"/>
      <c r="K115" s="36"/>
      <c r="L115" s="34"/>
      <c r="N115" s="13"/>
    </row>
    <row r="116" spans="1:14" s="1" customFormat="1" ht="14.25">
      <c r="A116" s="37"/>
      <c r="B116" s="37"/>
      <c r="C116" s="37"/>
      <c r="D116" s="37"/>
      <c r="E116" s="37"/>
      <c r="F116" s="37"/>
      <c r="G116" s="37"/>
      <c r="H116" s="37"/>
      <c r="I116" s="37"/>
      <c r="J116" s="37"/>
      <c r="K116" s="36"/>
      <c r="L116" s="34"/>
      <c r="N116" s="13"/>
    </row>
    <row r="117" spans="1:14" s="1" customFormat="1" ht="14.25">
      <c r="A117" s="37"/>
      <c r="B117" s="37"/>
      <c r="C117" s="37"/>
      <c r="D117" s="37"/>
      <c r="E117" s="37"/>
      <c r="F117" s="37"/>
      <c r="G117" s="37"/>
      <c r="H117" s="37"/>
      <c r="I117" s="37"/>
      <c r="J117" s="37"/>
      <c r="K117" s="36"/>
      <c r="L117" s="34"/>
      <c r="N117" s="13"/>
    </row>
    <row r="118" spans="1:14" s="1" customFormat="1" ht="14.25">
      <c r="A118" s="37"/>
      <c r="B118" s="37"/>
      <c r="C118" s="37"/>
      <c r="D118" s="37"/>
      <c r="E118" s="37"/>
      <c r="F118" s="37"/>
      <c r="G118" s="37"/>
      <c r="H118" s="37"/>
      <c r="I118" s="37"/>
      <c r="J118" s="37"/>
      <c r="K118" s="36"/>
      <c r="L118" s="34"/>
      <c r="N118" s="13"/>
    </row>
    <row r="119" spans="1:14" s="1" customFormat="1" ht="14.25">
      <c r="A119" s="37"/>
      <c r="B119" s="37"/>
      <c r="C119" s="37"/>
      <c r="D119" s="37"/>
      <c r="E119" s="37"/>
      <c r="F119" s="37"/>
      <c r="G119" s="37"/>
      <c r="H119" s="37"/>
      <c r="I119" s="37"/>
      <c r="J119" s="37"/>
      <c r="K119" s="36"/>
      <c r="L119" s="34"/>
      <c r="N119" s="13"/>
    </row>
    <row r="120" spans="1:14" s="1" customFormat="1" ht="14.25">
      <c r="A120" s="37"/>
      <c r="B120" s="37"/>
      <c r="C120" s="37"/>
      <c r="D120" s="37"/>
      <c r="E120" s="37"/>
      <c r="F120" s="37"/>
      <c r="G120" s="37"/>
      <c r="H120" s="37"/>
      <c r="I120" s="37"/>
      <c r="J120" s="37"/>
      <c r="K120" s="36"/>
      <c r="L120" s="34"/>
      <c r="N120" s="13"/>
    </row>
    <row r="121" spans="1:14" s="1" customFormat="1" ht="14.25">
      <c r="A121" s="37"/>
      <c r="B121" s="37"/>
      <c r="C121" s="37"/>
      <c r="D121" s="37"/>
      <c r="E121" s="37"/>
      <c r="F121" s="37"/>
      <c r="G121" s="37"/>
      <c r="H121" s="37"/>
      <c r="I121" s="37"/>
      <c r="J121" s="37"/>
      <c r="K121" s="36"/>
      <c r="L121" s="34"/>
      <c r="N121" s="13"/>
    </row>
    <row r="122" spans="1:14" s="1" customFormat="1" ht="14.25">
      <c r="A122" s="37"/>
      <c r="B122" s="37"/>
      <c r="C122" s="37"/>
      <c r="D122" s="37"/>
      <c r="E122" s="37"/>
      <c r="F122" s="37"/>
      <c r="G122" s="37"/>
      <c r="H122" s="37"/>
      <c r="I122" s="37"/>
      <c r="J122" s="37"/>
      <c r="K122" s="36"/>
      <c r="L122" s="34"/>
      <c r="N122" s="13"/>
    </row>
    <row r="123" spans="1:14" s="1" customFormat="1" ht="14.25">
      <c r="A123" s="37"/>
      <c r="B123" s="37"/>
      <c r="C123" s="37"/>
      <c r="D123" s="37"/>
      <c r="E123" s="37"/>
      <c r="F123" s="37"/>
      <c r="G123" s="37"/>
      <c r="H123" s="37"/>
      <c r="I123" s="37"/>
      <c r="J123" s="37"/>
      <c r="K123" s="36"/>
      <c r="L123" s="34"/>
      <c r="N123" s="13"/>
    </row>
    <row r="124" spans="1:14" s="1" customFormat="1" ht="14.25">
      <c r="A124" s="37"/>
      <c r="B124" s="37"/>
      <c r="C124" s="37"/>
      <c r="D124" s="37"/>
      <c r="E124" s="37"/>
      <c r="F124" s="37"/>
      <c r="G124" s="37"/>
      <c r="H124" s="37"/>
      <c r="I124" s="37"/>
      <c r="J124" s="37"/>
      <c r="K124" s="36"/>
      <c r="L124" s="34"/>
      <c r="N124" s="13"/>
    </row>
    <row r="125" spans="1:14" s="1" customFormat="1" ht="14.25">
      <c r="A125" s="37"/>
      <c r="B125" s="37"/>
      <c r="C125" s="37"/>
      <c r="D125" s="37"/>
      <c r="E125" s="37"/>
      <c r="F125" s="37"/>
      <c r="G125" s="37"/>
      <c r="H125" s="37"/>
      <c r="I125" s="37"/>
      <c r="J125" s="37"/>
      <c r="K125" s="36"/>
      <c r="L125" s="34"/>
      <c r="N125" s="13"/>
    </row>
    <row r="126" spans="1:14" s="1" customFormat="1" ht="14.25">
      <c r="A126" s="37"/>
      <c r="B126" s="37"/>
      <c r="C126" s="37"/>
      <c r="D126" s="37"/>
      <c r="E126" s="37"/>
      <c r="F126" s="37"/>
      <c r="G126" s="37"/>
      <c r="H126" s="37"/>
      <c r="I126" s="37"/>
      <c r="J126" s="37"/>
      <c r="K126" s="36"/>
      <c r="L126" s="34"/>
      <c r="N126" s="13"/>
    </row>
    <row r="127" spans="1:14" s="1" customFormat="1" ht="14.25">
      <c r="A127" s="37"/>
      <c r="B127" s="37"/>
      <c r="C127" s="37"/>
      <c r="D127" s="37"/>
      <c r="E127" s="37"/>
      <c r="F127" s="37"/>
      <c r="G127" s="37"/>
      <c r="H127" s="37"/>
      <c r="I127" s="37"/>
      <c r="J127" s="37"/>
      <c r="K127" s="36"/>
      <c r="L127" s="34"/>
      <c r="N127" s="13"/>
    </row>
    <row r="128" spans="1:14" s="1" customFormat="1" ht="14.25">
      <c r="A128" s="37"/>
      <c r="B128" s="37"/>
      <c r="C128" s="37"/>
      <c r="D128" s="37"/>
      <c r="E128" s="37"/>
      <c r="F128" s="37"/>
      <c r="G128" s="37"/>
      <c r="H128" s="37"/>
      <c r="I128" s="37"/>
      <c r="J128" s="37"/>
      <c r="K128" s="36"/>
      <c r="L128" s="34"/>
      <c r="N128" s="13"/>
    </row>
    <row r="129" spans="1:14" s="1" customFormat="1" ht="14.25">
      <c r="A129" s="37"/>
      <c r="B129" s="37"/>
      <c r="C129" s="37"/>
      <c r="D129" s="37"/>
      <c r="E129" s="37"/>
      <c r="F129" s="37"/>
      <c r="G129" s="37"/>
      <c r="H129" s="37"/>
      <c r="I129" s="37"/>
      <c r="J129" s="37"/>
      <c r="K129" s="36"/>
      <c r="L129" s="34"/>
      <c r="N129" s="13"/>
    </row>
    <row r="130" spans="1:14" s="1" customFormat="1" ht="14.25">
      <c r="A130" s="37"/>
      <c r="B130" s="37"/>
      <c r="C130" s="37"/>
      <c r="D130" s="37"/>
      <c r="E130" s="37"/>
      <c r="F130" s="37"/>
      <c r="G130" s="37"/>
      <c r="H130" s="37"/>
      <c r="I130" s="37"/>
      <c r="J130" s="37"/>
      <c r="K130" s="36"/>
      <c r="L130" s="34"/>
      <c r="N130" s="13"/>
    </row>
    <row r="131" spans="1:14" ht="14.25">
      <c r="A131" s="37"/>
      <c r="B131" s="37"/>
      <c r="C131" s="37"/>
      <c r="D131" s="37"/>
      <c r="E131" s="37"/>
      <c r="F131" s="37"/>
      <c r="G131" s="37"/>
      <c r="H131" s="37"/>
      <c r="I131" s="37"/>
      <c r="J131" s="37"/>
      <c r="K131" s="37"/>
      <c r="L131" s="38"/>
    </row>
    <row r="132" spans="1:14" ht="14.25">
      <c r="A132" s="37"/>
      <c r="B132" s="37"/>
      <c r="C132" s="37"/>
      <c r="D132" s="37"/>
      <c r="E132" s="37"/>
      <c r="F132" s="37"/>
      <c r="G132" s="37"/>
      <c r="H132" s="37"/>
      <c r="I132" s="37"/>
      <c r="J132" s="37"/>
      <c r="K132" s="37"/>
      <c r="L132" s="38"/>
    </row>
    <row r="133" spans="1:14" ht="14.25">
      <c r="A133" s="37"/>
      <c r="B133" s="37"/>
      <c r="C133" s="37"/>
      <c r="D133" s="37"/>
      <c r="E133" s="37"/>
      <c r="F133" s="37"/>
      <c r="G133" s="37"/>
      <c r="H133" s="37"/>
      <c r="I133" s="37"/>
      <c r="J133" s="37"/>
      <c r="K133" s="37"/>
      <c r="L133" s="38"/>
    </row>
    <row r="134" spans="1:14" ht="14.25">
      <c r="A134" s="37"/>
      <c r="B134" s="37"/>
      <c r="C134" s="37"/>
      <c r="D134" s="37"/>
      <c r="E134" s="37"/>
      <c r="F134" s="37"/>
      <c r="G134" s="37"/>
      <c r="H134" s="37"/>
      <c r="I134" s="37"/>
      <c r="J134" s="37"/>
      <c r="K134" s="37"/>
      <c r="L134" s="38"/>
    </row>
    <row r="135" spans="1:14" ht="14.25">
      <c r="A135" s="37"/>
      <c r="B135" s="37"/>
      <c r="C135" s="37"/>
      <c r="D135" s="37"/>
      <c r="E135" s="37"/>
      <c r="F135" s="37"/>
      <c r="G135" s="37"/>
      <c r="H135" s="37"/>
      <c r="I135" s="37"/>
      <c r="J135" s="37"/>
      <c r="K135" s="37"/>
      <c r="L135" s="38"/>
    </row>
    <row r="136" spans="1:14" ht="14.25">
      <c r="A136" s="37"/>
      <c r="B136" s="37"/>
      <c r="C136" s="37"/>
      <c r="D136" s="37"/>
      <c r="E136" s="37"/>
      <c r="F136" s="37"/>
      <c r="G136" s="37"/>
      <c r="H136" s="37"/>
      <c r="I136" s="37"/>
      <c r="J136" s="37"/>
      <c r="K136" s="37"/>
      <c r="L136" s="38"/>
    </row>
    <row r="137" spans="1:14" ht="14.25">
      <c r="A137" s="37"/>
      <c r="B137" s="37"/>
      <c r="C137" s="37"/>
      <c r="D137" s="37"/>
      <c r="E137" s="37"/>
      <c r="F137" s="37"/>
      <c r="G137" s="37"/>
      <c r="H137" s="37"/>
      <c r="I137" s="37"/>
      <c r="J137" s="37"/>
      <c r="K137" s="37"/>
      <c r="L137" s="38"/>
    </row>
    <row r="138" spans="1:14" ht="14.25">
      <c r="A138" s="37"/>
      <c r="B138" s="37"/>
      <c r="C138" s="37"/>
      <c r="D138" s="37"/>
      <c r="E138" s="37"/>
      <c r="F138" s="37"/>
      <c r="G138" s="37"/>
      <c r="H138" s="37"/>
      <c r="I138" s="37"/>
      <c r="J138" s="37"/>
      <c r="K138" s="37"/>
      <c r="L138" s="38"/>
    </row>
    <row r="139" spans="1:14" ht="14.25">
      <c r="A139" s="37"/>
      <c r="B139" s="37"/>
      <c r="C139" s="37"/>
      <c r="D139" s="37"/>
      <c r="E139" s="37"/>
      <c r="F139" s="37"/>
      <c r="G139" s="37"/>
      <c r="H139" s="37"/>
      <c r="I139" s="37"/>
      <c r="J139" s="37"/>
      <c r="K139" s="37"/>
      <c r="L139" s="38"/>
    </row>
    <row r="140" spans="1:14" ht="14.25">
      <c r="A140" s="37"/>
      <c r="B140" s="37"/>
      <c r="C140" s="37"/>
      <c r="D140" s="37"/>
      <c r="E140" s="37"/>
      <c r="F140" s="37"/>
      <c r="G140" s="37"/>
      <c r="H140" s="37"/>
      <c r="I140" s="37"/>
      <c r="J140" s="37"/>
      <c r="K140" s="37"/>
      <c r="L140" s="38"/>
    </row>
    <row r="141" spans="1:14" ht="14.25">
      <c r="A141" s="37"/>
      <c r="B141" s="37"/>
      <c r="C141" s="37"/>
      <c r="D141" s="37"/>
      <c r="E141" s="37"/>
      <c r="F141" s="37"/>
      <c r="G141" s="37"/>
      <c r="H141" s="37"/>
      <c r="I141" s="37"/>
      <c r="J141" s="37"/>
      <c r="K141" s="37"/>
      <c r="L141" s="38"/>
    </row>
    <row r="142" spans="1:14" ht="14.25">
      <c r="A142" s="37"/>
      <c r="B142" s="37"/>
      <c r="C142" s="37"/>
      <c r="D142" s="37"/>
      <c r="E142" s="37"/>
      <c r="F142" s="37"/>
      <c r="G142" s="37"/>
      <c r="H142" s="37"/>
      <c r="I142" s="37"/>
      <c r="J142" s="37"/>
      <c r="K142" s="37"/>
      <c r="L142" s="38"/>
    </row>
    <row r="143" spans="1:14" ht="14.25">
      <c r="A143" s="37"/>
      <c r="B143" s="37"/>
      <c r="C143" s="37"/>
      <c r="D143" s="37"/>
      <c r="E143" s="37"/>
      <c r="F143" s="37"/>
      <c r="G143" s="37"/>
      <c r="H143" s="37"/>
      <c r="I143" s="37"/>
      <c r="J143" s="37"/>
      <c r="K143" s="37"/>
      <c r="L143" s="38"/>
    </row>
    <row r="144" spans="1:14"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8"/>
      <c r="B164" s="38"/>
      <c r="C164" s="38"/>
      <c r="D164" s="38"/>
      <c r="E164" s="38"/>
      <c r="F164" s="38"/>
      <c r="G164" s="38"/>
      <c r="H164" s="38"/>
      <c r="I164" s="38"/>
      <c r="J164" s="38"/>
      <c r="K164" s="37"/>
      <c r="L164" s="38"/>
    </row>
    <row r="165" spans="1:12" ht="14.25">
      <c r="A165" s="38"/>
      <c r="B165" s="38"/>
      <c r="C165" s="38"/>
      <c r="D165" s="38"/>
      <c r="E165" s="38"/>
      <c r="F165" s="38"/>
      <c r="G165" s="38"/>
      <c r="H165" s="38"/>
      <c r="I165" s="38"/>
      <c r="J165" s="38"/>
      <c r="K165" s="37"/>
      <c r="L165" s="38"/>
    </row>
    <row r="166" spans="1:12" ht="14.25">
      <c r="A166" s="38"/>
      <c r="B166" s="38"/>
      <c r="C166" s="38"/>
      <c r="D166" s="38"/>
      <c r="E166" s="38"/>
      <c r="F166" s="38"/>
      <c r="G166" s="38"/>
      <c r="H166" s="38"/>
      <c r="I166" s="38"/>
      <c r="J166" s="38"/>
      <c r="K166" s="37"/>
      <c r="L166" s="38"/>
    </row>
    <row r="167" spans="1:12" ht="14.25">
      <c r="A167" s="38"/>
      <c r="B167" s="38"/>
      <c r="C167" s="38"/>
      <c r="D167" s="38"/>
      <c r="E167" s="38"/>
      <c r="F167" s="38"/>
      <c r="G167" s="38"/>
      <c r="H167" s="38"/>
      <c r="I167" s="38"/>
      <c r="J167" s="38"/>
      <c r="K167" s="37"/>
      <c r="L167" s="38"/>
    </row>
    <row r="168" spans="1:12" ht="14.25">
      <c r="A168" s="38"/>
      <c r="B168" s="38"/>
      <c r="C168" s="38"/>
      <c r="D168" s="38"/>
      <c r="E168" s="38"/>
      <c r="F168" s="38"/>
      <c r="G168" s="38"/>
      <c r="H168" s="38"/>
      <c r="I168" s="38"/>
      <c r="J168" s="38"/>
      <c r="K168" s="37"/>
      <c r="L168" s="38"/>
    </row>
    <row r="169" spans="1:12" ht="14.25">
      <c r="A169" s="38"/>
      <c r="B169" s="38"/>
      <c r="C169" s="38"/>
      <c r="D169" s="38"/>
      <c r="E169" s="38"/>
      <c r="F169" s="38"/>
      <c r="G169" s="38"/>
      <c r="H169" s="38"/>
      <c r="I169" s="38"/>
      <c r="J169" s="38"/>
      <c r="K169" s="37"/>
      <c r="L169" s="38"/>
    </row>
    <row r="170" spans="1:12" ht="14.25">
      <c r="A170" s="38"/>
      <c r="B170" s="38"/>
      <c r="C170" s="38"/>
      <c r="D170" s="38"/>
      <c r="E170" s="38"/>
      <c r="F170" s="38"/>
      <c r="G170" s="38"/>
      <c r="H170" s="38"/>
      <c r="I170" s="38"/>
      <c r="J170" s="38"/>
      <c r="K170" s="37"/>
      <c r="L170" s="38"/>
    </row>
    <row r="171" spans="1:12" ht="14.25">
      <c r="A171" s="38"/>
      <c r="B171" s="38"/>
      <c r="C171" s="38"/>
      <c r="D171" s="38"/>
      <c r="E171" s="38"/>
      <c r="F171" s="38"/>
      <c r="G171" s="38"/>
      <c r="H171" s="38"/>
      <c r="I171" s="38"/>
      <c r="J171" s="38"/>
      <c r="K171" s="37"/>
      <c r="L171" s="38"/>
    </row>
    <row r="172" spans="1:12" ht="14.25">
      <c r="A172" s="38"/>
      <c r="B172" s="38"/>
      <c r="C172" s="38"/>
      <c r="D172" s="38"/>
      <c r="E172" s="38"/>
      <c r="F172" s="38"/>
      <c r="G172" s="38"/>
      <c r="H172" s="38"/>
      <c r="I172" s="38"/>
      <c r="J172" s="38"/>
      <c r="K172" s="37"/>
      <c r="L172" s="38"/>
    </row>
    <row r="173" spans="1:12" ht="14.25">
      <c r="A173" s="38"/>
      <c r="B173" s="38"/>
      <c r="C173" s="38"/>
      <c r="D173" s="38"/>
      <c r="E173" s="38"/>
      <c r="F173" s="38"/>
      <c r="G173" s="38"/>
      <c r="H173" s="38"/>
      <c r="I173" s="38"/>
      <c r="J173" s="38"/>
      <c r="K173" s="37"/>
      <c r="L173" s="38"/>
    </row>
    <row r="174" spans="1:12" ht="14.25">
      <c r="A174" s="38"/>
      <c r="B174" s="38"/>
      <c r="C174" s="38"/>
      <c r="D174" s="38"/>
      <c r="E174" s="38"/>
      <c r="F174" s="38"/>
      <c r="G174" s="38"/>
      <c r="H174" s="38"/>
      <c r="I174" s="38"/>
      <c r="J174" s="38"/>
      <c r="K174" s="37"/>
      <c r="L174" s="38"/>
    </row>
    <row r="175" spans="1:12" ht="14.25">
      <c r="A175" s="38"/>
      <c r="B175" s="38"/>
      <c r="C175" s="38"/>
      <c r="D175" s="38"/>
      <c r="E175" s="38"/>
      <c r="F175" s="38"/>
      <c r="G175" s="38"/>
      <c r="H175" s="38"/>
      <c r="I175" s="38"/>
      <c r="J175" s="38"/>
      <c r="K175" s="37"/>
      <c r="L175" s="38"/>
    </row>
    <row r="176" spans="1:12" ht="14.25">
      <c r="A176" s="38"/>
      <c r="B176" s="38"/>
      <c r="C176" s="38"/>
      <c r="D176" s="38"/>
      <c r="E176" s="38"/>
      <c r="F176" s="38"/>
      <c r="G176" s="38"/>
      <c r="H176" s="38"/>
      <c r="I176" s="38"/>
      <c r="J176" s="38"/>
      <c r="K176" s="37"/>
      <c r="L176" s="38"/>
    </row>
    <row r="177" spans="1:12" ht="14.25">
      <c r="A177" s="38"/>
      <c r="B177" s="38"/>
      <c r="C177" s="38"/>
      <c r="D177" s="38"/>
      <c r="E177" s="38"/>
      <c r="F177" s="38"/>
      <c r="G177" s="38"/>
      <c r="H177" s="38"/>
      <c r="I177" s="38"/>
      <c r="J177" s="38"/>
      <c r="K177" s="37"/>
      <c r="L177" s="38"/>
    </row>
    <row r="178" spans="1:12" ht="14.25">
      <c r="A178" s="38"/>
      <c r="B178" s="38"/>
      <c r="C178" s="38"/>
      <c r="D178" s="38"/>
      <c r="E178" s="38"/>
      <c r="F178" s="38"/>
      <c r="G178" s="38"/>
      <c r="H178" s="38"/>
      <c r="I178" s="38"/>
      <c r="J178" s="38"/>
      <c r="K178" s="37"/>
      <c r="L178" s="38"/>
    </row>
    <row r="179" spans="1:12" ht="14.25">
      <c r="A179" s="38"/>
      <c r="B179" s="38"/>
      <c r="C179" s="38"/>
      <c r="D179" s="38"/>
      <c r="E179" s="38"/>
      <c r="F179" s="38"/>
      <c r="G179" s="38"/>
      <c r="H179" s="38"/>
      <c r="I179" s="38"/>
      <c r="J179" s="38"/>
      <c r="K179" s="37"/>
      <c r="L179" s="38"/>
    </row>
    <row r="180" spans="1:12" ht="14.25">
      <c r="A180" s="38"/>
      <c r="B180" s="38"/>
      <c r="C180" s="38"/>
      <c r="D180" s="38"/>
      <c r="E180" s="38"/>
      <c r="F180" s="38"/>
      <c r="G180" s="38"/>
      <c r="H180" s="38"/>
      <c r="I180" s="38"/>
      <c r="J180" s="38"/>
      <c r="K180" s="37"/>
      <c r="L180" s="38"/>
    </row>
    <row r="181" spans="1:12" ht="14.25">
      <c r="A181" s="38"/>
      <c r="B181" s="38"/>
      <c r="C181" s="38"/>
      <c r="D181" s="38"/>
      <c r="E181" s="38"/>
      <c r="F181" s="38"/>
      <c r="G181" s="38"/>
      <c r="H181" s="38"/>
      <c r="I181" s="38"/>
      <c r="J181" s="38"/>
      <c r="K181" s="37"/>
      <c r="L181" s="38"/>
    </row>
    <row r="182" spans="1:12" ht="14.25">
      <c r="A182" s="38"/>
      <c r="B182" s="38"/>
      <c r="C182" s="38"/>
      <c r="D182" s="38"/>
      <c r="E182" s="38"/>
      <c r="F182" s="38"/>
      <c r="G182" s="38"/>
      <c r="H182" s="38"/>
      <c r="I182" s="38"/>
      <c r="J182" s="38"/>
      <c r="K182" s="37"/>
      <c r="L182" s="38"/>
    </row>
    <row r="183" spans="1:12" ht="14.25">
      <c r="A183" s="38"/>
      <c r="B183" s="38"/>
      <c r="C183" s="38"/>
      <c r="D183" s="38"/>
      <c r="E183" s="38"/>
      <c r="F183" s="38"/>
      <c r="G183" s="38"/>
      <c r="H183" s="38"/>
      <c r="I183" s="38"/>
      <c r="J183" s="38"/>
      <c r="K183" s="37"/>
      <c r="L183" s="38"/>
    </row>
    <row r="184" spans="1:12" ht="14.25">
      <c r="A184" s="38"/>
      <c r="B184" s="38"/>
      <c r="C184" s="38"/>
      <c r="D184" s="38"/>
      <c r="E184" s="38"/>
      <c r="F184" s="38"/>
      <c r="G184" s="38"/>
      <c r="H184" s="38"/>
      <c r="I184" s="38"/>
      <c r="J184" s="38"/>
      <c r="K184" s="37"/>
      <c r="L184" s="38"/>
    </row>
    <row r="185" spans="1:12" ht="14.25">
      <c r="A185" s="38"/>
      <c r="B185" s="38"/>
      <c r="C185" s="38"/>
      <c r="D185" s="38"/>
      <c r="E185" s="38"/>
      <c r="F185" s="38"/>
      <c r="G185" s="38"/>
      <c r="H185" s="38"/>
      <c r="I185" s="38"/>
      <c r="J185" s="38"/>
      <c r="K185" s="37"/>
      <c r="L185" s="38"/>
    </row>
    <row r="186" spans="1:12" ht="14.25">
      <c r="A186" s="38"/>
      <c r="B186" s="38"/>
      <c r="C186" s="38"/>
      <c r="D186" s="38"/>
      <c r="E186" s="38"/>
      <c r="F186" s="38"/>
      <c r="G186" s="38"/>
      <c r="H186" s="38"/>
      <c r="I186" s="38"/>
      <c r="J186" s="38"/>
      <c r="K186" s="37"/>
      <c r="L186" s="38"/>
    </row>
    <row r="187" spans="1:12" ht="14.25">
      <c r="A187" s="38"/>
      <c r="B187" s="38"/>
      <c r="C187" s="38"/>
      <c r="D187" s="38"/>
      <c r="E187" s="38"/>
      <c r="F187" s="38"/>
      <c r="G187" s="38"/>
      <c r="H187" s="38"/>
      <c r="I187" s="38"/>
      <c r="J187" s="38"/>
      <c r="K187" s="37"/>
      <c r="L187" s="38"/>
    </row>
    <row r="188" spans="1:12" ht="14.25">
      <c r="A188" s="38"/>
      <c r="B188" s="38"/>
      <c r="C188" s="38"/>
      <c r="D188" s="38"/>
      <c r="E188" s="38"/>
      <c r="F188" s="38"/>
      <c r="G188" s="38"/>
      <c r="H188" s="38"/>
      <c r="I188" s="38"/>
      <c r="J188" s="38"/>
      <c r="K188" s="37"/>
      <c r="L188" s="38"/>
    </row>
    <row r="189" spans="1:12" ht="14.25">
      <c r="A189" s="38"/>
      <c r="B189" s="38"/>
      <c r="C189" s="38"/>
      <c r="D189" s="38"/>
      <c r="E189" s="38"/>
      <c r="F189" s="38"/>
      <c r="G189" s="38"/>
      <c r="H189" s="38"/>
      <c r="I189" s="38"/>
      <c r="J189" s="38"/>
      <c r="K189" s="37"/>
      <c r="L189" s="38"/>
    </row>
    <row r="190" spans="1:12" ht="14.25">
      <c r="A190" s="38"/>
      <c r="B190" s="38"/>
      <c r="C190" s="38"/>
      <c r="D190" s="38"/>
      <c r="E190" s="38"/>
      <c r="F190" s="38"/>
      <c r="G190" s="38"/>
      <c r="H190" s="38"/>
      <c r="I190" s="38"/>
      <c r="J190" s="38"/>
      <c r="K190" s="37"/>
      <c r="L190" s="38"/>
    </row>
    <row r="191" spans="1:12" ht="14.25">
      <c r="A191" s="38"/>
      <c r="B191" s="38"/>
      <c r="C191" s="38"/>
      <c r="D191" s="38"/>
      <c r="E191" s="38"/>
      <c r="F191" s="38"/>
      <c r="G191" s="38"/>
      <c r="H191" s="38"/>
      <c r="I191" s="38"/>
      <c r="J191" s="38"/>
      <c r="K191" s="37"/>
      <c r="L191" s="38"/>
    </row>
    <row r="192" spans="1:12" ht="14.25">
      <c r="A192" s="38"/>
      <c r="B192" s="38"/>
      <c r="C192" s="38"/>
      <c r="D192" s="38"/>
      <c r="E192" s="38"/>
      <c r="F192" s="38"/>
      <c r="G192" s="38"/>
      <c r="H192" s="38"/>
      <c r="I192" s="38"/>
      <c r="J192" s="38"/>
      <c r="K192" s="37"/>
      <c r="L192" s="38"/>
    </row>
    <row r="193" spans="1:12" ht="14.25">
      <c r="A193" s="38"/>
      <c r="B193" s="38"/>
      <c r="C193" s="38"/>
      <c r="D193" s="38"/>
      <c r="E193" s="38"/>
      <c r="F193" s="38"/>
      <c r="G193" s="38"/>
      <c r="H193" s="38"/>
      <c r="I193" s="38"/>
      <c r="J193" s="38"/>
      <c r="K193" s="37"/>
      <c r="L193" s="38"/>
    </row>
    <row r="194" spans="1:12" ht="14.25">
      <c r="A194" s="38"/>
      <c r="B194" s="38"/>
      <c r="C194" s="38"/>
      <c r="D194" s="38"/>
      <c r="E194" s="38"/>
      <c r="F194" s="38"/>
      <c r="G194" s="38"/>
      <c r="H194" s="38"/>
      <c r="I194" s="38"/>
      <c r="J194" s="38"/>
      <c r="K194" s="37"/>
      <c r="L194" s="38"/>
    </row>
    <row r="195" spans="1:12" ht="14.25">
      <c r="A195" s="38"/>
      <c r="B195" s="38"/>
      <c r="C195" s="38"/>
      <c r="D195" s="38"/>
      <c r="E195" s="38"/>
      <c r="F195" s="38"/>
      <c r="G195" s="38"/>
      <c r="H195" s="38"/>
      <c r="I195" s="38"/>
      <c r="J195" s="38"/>
      <c r="K195" s="37"/>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K1017" s="38"/>
      <c r="L1017" s="38"/>
    </row>
    <row r="1018" spans="1:12">
      <c r="K1018" s="38"/>
      <c r="L1018" s="38"/>
    </row>
    <row r="1019" spans="1:12">
      <c r="K1019" s="38"/>
      <c r="L1019" s="38"/>
    </row>
    <row r="1020" spans="1:12">
      <c r="K1020" s="38"/>
      <c r="L1020" s="38"/>
    </row>
    <row r="1021" spans="1:12">
      <c r="K1021" s="38"/>
      <c r="L1021" s="38"/>
    </row>
    <row r="1022" spans="1:12">
      <c r="K1022" s="38"/>
      <c r="L1022" s="38"/>
    </row>
    <row r="1023" spans="1:12">
      <c r="K1023" s="38"/>
      <c r="L1023" s="38"/>
    </row>
    <row r="1024" spans="1:12">
      <c r="K1024" s="38"/>
      <c r="L1024" s="38"/>
    </row>
    <row r="1025" spans="11:12">
      <c r="K1025" s="38"/>
      <c r="L1025" s="38"/>
    </row>
    <row r="1026" spans="11:12">
      <c r="K1026" s="38"/>
      <c r="L1026" s="38"/>
    </row>
    <row r="1027" spans="11:12">
      <c r="K1027" s="38"/>
      <c r="L1027" s="38"/>
    </row>
    <row r="1028" spans="11:12">
      <c r="K1028" s="38"/>
      <c r="L1028" s="38"/>
    </row>
    <row r="1029" spans="11:12">
      <c r="K1029" s="38"/>
      <c r="L1029" s="38"/>
    </row>
    <row r="1030" spans="11:12">
      <c r="K1030" s="38"/>
      <c r="L1030" s="38"/>
    </row>
    <row r="1031" spans="11:12">
      <c r="K1031" s="38"/>
      <c r="L1031" s="38"/>
    </row>
    <row r="1032" spans="11:12">
      <c r="K1032" s="38"/>
      <c r="L1032" s="38"/>
    </row>
    <row r="1033" spans="11:12">
      <c r="K1033" s="38"/>
      <c r="L1033" s="38"/>
    </row>
    <row r="1034" spans="11:12">
      <c r="K1034" s="38"/>
      <c r="L1034" s="38"/>
    </row>
    <row r="1035" spans="11:12">
      <c r="K1035" s="38"/>
      <c r="L1035" s="38"/>
    </row>
    <row r="1036" spans="11:12">
      <c r="K1036" s="38"/>
      <c r="L1036" s="38"/>
    </row>
    <row r="1037" spans="11:12">
      <c r="K1037" s="38"/>
      <c r="L1037" s="38"/>
    </row>
    <row r="1038" spans="11:12">
      <c r="K1038" s="38"/>
      <c r="L1038" s="38"/>
    </row>
    <row r="1039" spans="11:12">
      <c r="K1039" s="38"/>
      <c r="L1039" s="38"/>
    </row>
    <row r="1040" spans="11:12">
      <c r="K1040" s="38"/>
      <c r="L1040" s="38"/>
    </row>
    <row r="1041" spans="11:12">
      <c r="K1041" s="38"/>
      <c r="L1041" s="38"/>
    </row>
    <row r="1042" spans="11:12">
      <c r="K1042" s="38"/>
      <c r="L1042" s="38"/>
    </row>
    <row r="1043" spans="11:12">
      <c r="K1043" s="38"/>
      <c r="L1043" s="38"/>
    </row>
    <row r="1044" spans="11:12">
      <c r="K1044" s="38"/>
      <c r="L1044" s="38"/>
    </row>
    <row r="1045" spans="11:12">
      <c r="K1045" s="38"/>
      <c r="L1045" s="38"/>
    </row>
    <row r="1046" spans="11:12">
      <c r="K1046" s="38"/>
      <c r="L1046" s="38"/>
    </row>
    <row r="1047" spans="11:12">
      <c r="K1047" s="38"/>
      <c r="L1047" s="38"/>
    </row>
    <row r="1048" spans="11:12">
      <c r="K1048" s="38"/>
      <c r="L1048" s="38"/>
    </row>
  </sheetData>
  <mergeCells count="25">
    <mergeCell ref="F5:J5"/>
    <mergeCell ref="H9:J9"/>
    <mergeCell ref="H10:J10"/>
    <mergeCell ref="H11:J11"/>
    <mergeCell ref="H12:J12"/>
    <mergeCell ref="D41:G41"/>
    <mergeCell ref="I41:J41"/>
    <mergeCell ref="A26:B26"/>
    <mergeCell ref="C26:I26"/>
    <mergeCell ref="A32:B32"/>
    <mergeCell ref="C32:I32"/>
    <mergeCell ref="A15:D15"/>
    <mergeCell ref="A16:D18"/>
    <mergeCell ref="A29:B29"/>
    <mergeCell ref="C29:I29"/>
    <mergeCell ref="B40:D40"/>
    <mergeCell ref="C21:D21"/>
    <mergeCell ref="G36:J36"/>
    <mergeCell ref="B37:E37"/>
    <mergeCell ref="G37:J37"/>
    <mergeCell ref="A20:C20"/>
    <mergeCell ref="A21:B21"/>
    <mergeCell ref="A24:B24"/>
    <mergeCell ref="C24:D24"/>
    <mergeCell ref="H16:J18"/>
  </mergeCells>
  <pageMargins left="0.78740157480314965" right="0.27559055118110237" top="0.39370078740157483" bottom="0.59055118110236227" header="0.51181102362204722" footer="0.59055118110236227"/>
  <pageSetup paperSize="9" scale="86" orientation="portrait" r:id="rId1"/>
  <headerFooter alignWithMargins="0"/>
  <colBreaks count="2" manualBreakCount="2">
    <brk id="10" max="1048575" man="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D641-6535-45C0-B3EC-D3302DD0BE69}">
  <dimension ref="A1:J41"/>
  <sheetViews>
    <sheetView view="pageBreakPreview" topLeftCell="A19" zoomScaleNormal="100" zoomScaleSheetLayoutView="100" workbookViewId="0">
      <selection activeCell="A15" sqref="A15:B15"/>
    </sheetView>
  </sheetViews>
  <sheetFormatPr baseColWidth="10" defaultRowHeight="15"/>
  <cols>
    <col min="2" max="2" width="19" customWidth="1"/>
    <col min="5" max="5" width="13.28515625" customWidth="1"/>
    <col min="6" max="6" width="2.5703125" customWidth="1"/>
    <col min="10" max="10" width="15.5703125" customWidth="1"/>
  </cols>
  <sheetData>
    <row r="1" spans="1:10" ht="27.75">
      <c r="A1" s="330"/>
      <c r="B1" s="330"/>
      <c r="C1" s="330"/>
      <c r="D1" s="354"/>
      <c r="E1" s="355"/>
      <c r="F1" s="356"/>
      <c r="G1" s="357"/>
      <c r="H1" s="357"/>
      <c r="I1" s="357"/>
      <c r="J1" s="357"/>
    </row>
    <row r="2" spans="1:10">
      <c r="A2" s="330"/>
      <c r="B2" s="330"/>
      <c r="C2" s="330"/>
      <c r="D2" s="354"/>
      <c r="E2" s="355"/>
      <c r="F2" s="330"/>
      <c r="G2" s="330"/>
      <c r="H2" s="330"/>
      <c r="I2" s="330"/>
      <c r="J2" s="330"/>
    </row>
    <row r="3" spans="1:10">
      <c r="A3" s="330"/>
      <c r="B3" s="330"/>
      <c r="C3" s="330"/>
      <c r="D3" s="354"/>
      <c r="E3" s="355"/>
      <c r="F3" s="330"/>
      <c r="G3" s="330"/>
      <c r="H3" s="330"/>
      <c r="I3" s="330"/>
      <c r="J3" s="330"/>
    </row>
    <row r="4" spans="1:10" ht="27.75">
      <c r="A4" s="357"/>
      <c r="B4" s="330"/>
      <c r="C4" s="330"/>
      <c r="D4" s="354"/>
      <c r="E4" s="355"/>
      <c r="F4" s="408" t="str">
        <f>Definition_Verband_Region!B3</f>
        <v>Bayerischer Handball-Verband e.V.</v>
      </c>
      <c r="G4" s="408"/>
      <c r="H4" s="408"/>
      <c r="I4" s="408"/>
      <c r="J4" s="408"/>
    </row>
    <row r="5" spans="1:10">
      <c r="A5" s="330"/>
      <c r="B5" s="330"/>
      <c r="C5" s="330"/>
      <c r="D5" s="330"/>
      <c r="E5" s="330"/>
      <c r="F5" s="330"/>
      <c r="G5" s="330"/>
      <c r="H5" s="330"/>
      <c r="I5" s="330"/>
      <c r="J5" s="330"/>
    </row>
    <row r="6" spans="1:10">
      <c r="A6" s="358" t="s">
        <v>0</v>
      </c>
      <c r="B6" s="359"/>
      <c r="C6" s="359"/>
      <c r="D6" s="359"/>
      <c r="E6" s="359"/>
      <c r="F6" s="359"/>
      <c r="G6" s="359"/>
      <c r="H6" s="359"/>
      <c r="I6" s="359"/>
      <c r="J6" s="359"/>
    </row>
    <row r="7" spans="1:10" ht="20.25">
      <c r="A7" s="330"/>
      <c r="B7" s="330"/>
      <c r="C7" s="358"/>
      <c r="D7" s="358"/>
      <c r="E7" s="330"/>
      <c r="F7" s="330"/>
      <c r="G7" s="330"/>
      <c r="H7" s="360"/>
      <c r="I7" s="330"/>
      <c r="J7" s="330"/>
    </row>
    <row r="8" spans="1:10">
      <c r="A8" s="358"/>
      <c r="B8" s="358"/>
      <c r="C8" s="358"/>
      <c r="D8" s="330"/>
      <c r="E8" s="330"/>
      <c r="F8" s="330"/>
      <c r="G8" s="361"/>
      <c r="H8" s="508" t="str">
        <f>TRIM(Definition_Verband_Region!B3)</f>
        <v>Bayerischer Handball-Verband e.V.</v>
      </c>
      <c r="I8" s="508"/>
      <c r="J8" s="508"/>
    </row>
    <row r="9" spans="1:10">
      <c r="A9" s="520" t="s">
        <v>168</v>
      </c>
      <c r="B9" s="521"/>
      <c r="C9" s="521"/>
      <c r="D9" s="521"/>
      <c r="E9" s="330"/>
      <c r="F9" s="330"/>
      <c r="G9" s="361"/>
      <c r="H9" s="362" t="str">
        <f>TRIM(Definition_Verband_Region!B5)</f>
        <v>Geschäftsstelle</v>
      </c>
      <c r="I9" s="363"/>
      <c r="J9" s="363"/>
    </row>
    <row r="10" spans="1:10">
      <c r="A10" s="522" t="s">
        <v>3</v>
      </c>
      <c r="B10" s="523"/>
      <c r="C10" s="523"/>
      <c r="D10" s="523"/>
      <c r="E10" s="330"/>
      <c r="F10" s="330"/>
      <c r="G10" s="361"/>
      <c r="H10" s="524" t="str">
        <f>TRIM(Definition_Verband_Region!B8&amp;" "&amp;Definition_Verband_Region!B7)</f>
        <v>80992 München</v>
      </c>
      <c r="I10" s="525"/>
      <c r="J10" s="525"/>
    </row>
    <row r="11" spans="1:10">
      <c r="A11" s="523"/>
      <c r="B11" s="523"/>
      <c r="C11" s="523"/>
      <c r="D11" s="523"/>
      <c r="E11" s="330"/>
      <c r="F11" s="330"/>
      <c r="G11" s="364"/>
      <c r="H11" s="524"/>
      <c r="I11" s="525"/>
      <c r="J11" s="525"/>
    </row>
    <row r="12" spans="1:10">
      <c r="A12" s="523"/>
      <c r="B12" s="523"/>
      <c r="C12" s="523"/>
      <c r="D12" s="523"/>
      <c r="E12" s="330"/>
      <c r="F12" s="330"/>
      <c r="G12" s="361"/>
      <c r="H12" s="330"/>
      <c r="I12" s="330"/>
      <c r="J12" s="330"/>
    </row>
    <row r="13" spans="1:10">
      <c r="A13" s="365"/>
      <c r="B13" s="365"/>
      <c r="C13" s="330"/>
      <c r="D13" s="366"/>
      <c r="E13" s="330"/>
      <c r="F13" s="330"/>
      <c r="G13" s="366"/>
      <c r="H13" s="330"/>
      <c r="I13" s="330"/>
      <c r="J13" s="330"/>
    </row>
    <row r="14" spans="1:10">
      <c r="A14" s="514"/>
      <c r="B14" s="514"/>
      <c r="C14" s="514"/>
      <c r="D14" s="367"/>
      <c r="E14" s="367"/>
      <c r="F14" s="367"/>
      <c r="G14" s="367"/>
      <c r="H14" s="367"/>
      <c r="I14" s="367"/>
      <c r="J14" s="367"/>
    </row>
    <row r="15" spans="1:10" ht="15.75">
      <c r="A15" s="503" t="s">
        <v>213</v>
      </c>
      <c r="B15" s="503"/>
      <c r="C15" s="515"/>
      <c r="D15" s="515"/>
      <c r="E15" s="368"/>
      <c r="F15" s="503" t="s">
        <v>169</v>
      </c>
      <c r="G15" s="503"/>
      <c r="H15" s="503"/>
      <c r="I15" s="369">
        <f ca="1">YEAR(TODAY())</f>
        <v>2020</v>
      </c>
      <c r="J15" s="367"/>
    </row>
    <row r="16" spans="1:10">
      <c r="A16" s="370"/>
      <c r="B16" s="370"/>
      <c r="C16" s="371"/>
      <c r="D16" s="371"/>
      <c r="E16" s="371"/>
      <c r="F16" s="371"/>
      <c r="G16" s="371"/>
      <c r="H16" s="371"/>
      <c r="I16" s="372"/>
      <c r="J16" s="372"/>
    </row>
    <row r="17" spans="1:10">
      <c r="A17" s="367"/>
      <c r="B17" s="373" t="s">
        <v>170</v>
      </c>
      <c r="C17" s="374"/>
      <c r="D17" s="374"/>
      <c r="E17" s="374"/>
      <c r="F17" s="374"/>
      <c r="G17" s="374"/>
      <c r="H17" s="374"/>
      <c r="I17" s="374"/>
      <c r="J17" s="367"/>
    </row>
    <row r="18" spans="1:10" ht="15.75">
      <c r="A18" s="367"/>
      <c r="B18" s="367"/>
      <c r="C18" s="375"/>
      <c r="D18" s="375"/>
      <c r="E18" s="367"/>
      <c r="F18" s="367"/>
      <c r="G18" s="367"/>
      <c r="H18" s="367"/>
      <c r="I18" s="367"/>
      <c r="J18" s="367"/>
    </row>
    <row r="19" spans="1:10">
      <c r="A19" s="516" t="s">
        <v>171</v>
      </c>
      <c r="B19" s="516"/>
      <c r="C19" s="517"/>
      <c r="D19" s="517"/>
      <c r="E19" s="517"/>
      <c r="F19" s="517"/>
      <c r="G19" s="517"/>
      <c r="H19" s="517"/>
      <c r="I19" s="517"/>
      <c r="J19" s="367"/>
    </row>
    <row r="20" spans="1:10">
      <c r="A20" s="376"/>
      <c r="B20" s="376"/>
      <c r="C20" s="377"/>
      <c r="D20" s="377"/>
      <c r="E20" s="371"/>
      <c r="F20" s="371"/>
      <c r="G20" s="371"/>
      <c r="H20" s="371"/>
      <c r="I20" s="367"/>
      <c r="J20" s="367"/>
    </row>
    <row r="21" spans="1:10">
      <c r="A21" s="518" t="s">
        <v>172</v>
      </c>
      <c r="B21" s="518"/>
      <c r="C21" s="511"/>
      <c r="D21" s="511"/>
      <c r="E21" s="511"/>
      <c r="F21" s="511"/>
      <c r="G21" s="511"/>
      <c r="H21" s="511"/>
      <c r="I21" s="511"/>
      <c r="J21" s="367"/>
    </row>
    <row r="22" spans="1:10">
      <c r="A22" s="370"/>
      <c r="B22" s="370"/>
      <c r="C22" s="378"/>
      <c r="D22" s="378"/>
      <c r="E22" s="378"/>
      <c r="F22" s="378"/>
      <c r="G22" s="378"/>
      <c r="H22" s="378"/>
      <c r="I22" s="378"/>
      <c r="J22" s="367"/>
    </row>
    <row r="23" spans="1:10">
      <c r="A23" s="379"/>
      <c r="B23" s="379"/>
      <c r="C23" s="377"/>
      <c r="D23" s="377"/>
      <c r="E23" s="371"/>
      <c r="F23" s="371"/>
      <c r="G23" s="371"/>
      <c r="H23" s="371"/>
      <c r="I23" s="367"/>
      <c r="J23" s="367"/>
    </row>
    <row r="24" spans="1:10">
      <c r="A24" s="518" t="s">
        <v>173</v>
      </c>
      <c r="B24" s="518"/>
      <c r="C24" s="511"/>
      <c r="D24" s="511"/>
      <c r="E24" s="511"/>
      <c r="F24" s="511"/>
      <c r="G24" s="511"/>
      <c r="H24" s="511"/>
      <c r="I24" s="511"/>
      <c r="J24" s="367"/>
    </row>
    <row r="25" spans="1:10">
      <c r="A25" s="370"/>
      <c r="B25" s="370" t="s">
        <v>42</v>
      </c>
      <c r="C25" s="378"/>
      <c r="D25" s="378"/>
      <c r="E25" s="378"/>
      <c r="F25" s="378"/>
      <c r="G25" s="378"/>
      <c r="H25" s="378"/>
      <c r="I25" s="378"/>
      <c r="J25" s="367"/>
    </row>
    <row r="26" spans="1:10">
      <c r="A26" s="370"/>
      <c r="B26" s="370" t="s">
        <v>44</v>
      </c>
      <c r="C26" s="519"/>
      <c r="D26" s="519"/>
      <c r="E26" s="519"/>
      <c r="F26" s="519"/>
      <c r="G26" s="519"/>
      <c r="H26" s="519"/>
      <c r="I26" s="519"/>
      <c r="J26" s="367"/>
    </row>
    <row r="27" spans="1:10">
      <c r="A27" s="380"/>
      <c r="B27" s="380"/>
      <c r="C27" s="381"/>
      <c r="D27" s="381"/>
      <c r="E27" s="381"/>
      <c r="F27" s="381"/>
      <c r="G27" s="381"/>
      <c r="H27" s="381"/>
      <c r="I27" s="381"/>
      <c r="J27" s="382"/>
    </row>
    <row r="28" spans="1:10">
      <c r="A28" s="330"/>
      <c r="B28" s="380" t="s">
        <v>174</v>
      </c>
      <c r="C28" s="511"/>
      <c r="D28" s="511"/>
      <c r="E28" s="511"/>
      <c r="F28" s="511"/>
      <c r="G28" s="511"/>
      <c r="H28" s="511"/>
      <c r="I28" s="511"/>
      <c r="J28" s="367"/>
    </row>
    <row r="29" spans="1:10">
      <c r="A29" s="380"/>
      <c r="B29" s="380"/>
      <c r="C29" s="511"/>
      <c r="D29" s="511"/>
      <c r="E29" s="511"/>
      <c r="F29" s="511"/>
      <c r="G29" s="511"/>
      <c r="H29" s="511"/>
      <c r="I29" s="511"/>
      <c r="J29" s="367"/>
    </row>
    <row r="30" spans="1:10">
      <c r="A30" s="330"/>
      <c r="B30" s="377"/>
      <c r="C30" s="511"/>
      <c r="D30" s="511"/>
      <c r="E30" s="511"/>
      <c r="F30" s="511"/>
      <c r="G30" s="511"/>
      <c r="H30" s="511"/>
      <c r="I30" s="511"/>
      <c r="J30" s="330"/>
    </row>
    <row r="31" spans="1:10">
      <c r="A31" s="330"/>
      <c r="B31" s="377"/>
      <c r="C31" s="383"/>
      <c r="D31" s="383"/>
      <c r="E31" s="383"/>
      <c r="F31" s="383"/>
      <c r="G31" s="383"/>
      <c r="H31" s="383"/>
      <c r="I31" s="383"/>
      <c r="J31" s="330"/>
    </row>
    <row r="32" spans="1:10">
      <c r="A32" s="330"/>
      <c r="B32" s="380" t="s">
        <v>175</v>
      </c>
      <c r="C32" s="512"/>
      <c r="D32" s="512"/>
      <c r="E32" s="512"/>
      <c r="F32" s="330"/>
      <c r="G32" s="330"/>
      <c r="H32" s="330"/>
      <c r="I32" s="330"/>
      <c r="J32" s="330"/>
    </row>
    <row r="33" spans="1:10">
      <c r="A33" s="330"/>
      <c r="B33" s="377"/>
      <c r="C33" s="383"/>
      <c r="D33" s="383"/>
      <c r="E33" s="383"/>
      <c r="F33" s="383"/>
      <c r="G33" s="383"/>
      <c r="H33" s="383"/>
      <c r="I33" s="383"/>
      <c r="J33" s="330"/>
    </row>
    <row r="34" spans="1:10">
      <c r="A34" s="330"/>
      <c r="B34" s="380" t="s">
        <v>176</v>
      </c>
      <c r="C34" s="512"/>
      <c r="D34" s="512"/>
      <c r="E34" s="512"/>
      <c r="F34" s="383"/>
      <c r="G34" s="383"/>
      <c r="H34" s="383"/>
      <c r="I34" s="383"/>
      <c r="J34" s="330"/>
    </row>
    <row r="35" spans="1:10">
      <c r="A35" s="330"/>
      <c r="B35" s="380"/>
      <c r="C35" s="384"/>
      <c r="D35" s="384"/>
      <c r="E35" s="384"/>
      <c r="F35" s="383"/>
      <c r="G35" s="383"/>
      <c r="H35" s="383"/>
      <c r="I35" s="383"/>
      <c r="J35" s="330"/>
    </row>
    <row r="36" spans="1:10">
      <c r="A36" s="330"/>
      <c r="B36" s="380" t="s">
        <v>177</v>
      </c>
      <c r="C36" s="513">
        <v>0</v>
      </c>
      <c r="D36" s="513"/>
      <c r="E36" s="383"/>
      <c r="F36" s="383"/>
      <c r="G36" s="383"/>
      <c r="H36" s="383"/>
      <c r="I36" s="330"/>
      <c r="J36" s="330"/>
    </row>
    <row r="37" spans="1:10">
      <c r="A37" s="330"/>
      <c r="B37" s="330"/>
      <c r="C37" s="366"/>
      <c r="D37" s="330"/>
      <c r="E37" s="354"/>
      <c r="F37" s="385"/>
      <c r="G37" s="354"/>
      <c r="H37" s="330"/>
      <c r="I37" s="386"/>
      <c r="J37" s="366"/>
    </row>
    <row r="38" spans="1:10">
      <c r="A38" s="330"/>
      <c r="B38" s="358"/>
      <c r="C38" s="330"/>
      <c r="D38" s="330"/>
      <c r="E38" s="330"/>
      <c r="F38" s="330"/>
      <c r="G38" s="330"/>
      <c r="H38" s="387"/>
      <c r="I38" s="387"/>
      <c r="J38" s="387"/>
    </row>
    <row r="39" spans="1:10">
      <c r="A39" s="330"/>
      <c r="B39" s="330"/>
      <c r="C39" s="330"/>
      <c r="D39" s="330"/>
      <c r="E39" s="330"/>
      <c r="F39" s="330"/>
      <c r="G39" s="330"/>
      <c r="H39" s="387"/>
      <c r="I39" s="387"/>
      <c r="J39" s="387"/>
    </row>
    <row r="40" spans="1:10">
      <c r="A40" s="330" t="s">
        <v>84</v>
      </c>
      <c r="B40" s="388" t="str">
        <f ca="1">Definition_Nutzer!B5&amp;", "&amp; DAY(TODAY())&amp;"."&amp;MONTH(TODAY())&amp;"."&amp;YEAR(TODAY())</f>
        <v>Testort, 15.5.2020</v>
      </c>
      <c r="C40" s="388"/>
      <c r="D40" s="388"/>
      <c r="E40" s="389"/>
      <c r="F40" s="390"/>
      <c r="G40" s="391" t="s">
        <v>126</v>
      </c>
      <c r="H40" s="392"/>
      <c r="I40" s="392"/>
      <c r="J40" s="393"/>
    </row>
    <row r="41" spans="1:10">
      <c r="A41" s="78"/>
      <c r="B41" s="78"/>
      <c r="C41" s="78"/>
      <c r="D41" s="109"/>
      <c r="E41" s="509"/>
      <c r="F41" s="509"/>
      <c r="G41" s="509"/>
      <c r="H41" s="78"/>
      <c r="I41" s="510"/>
      <c r="J41" s="510"/>
    </row>
  </sheetData>
  <sheetProtection algorithmName="SHA-512" hashValue="MB0EDAs+cAlitbb27X1EHXQeCevY2d0JXMRIdKKcwi6SH8O26+hrCzOBpTwMhbgLkle1riVJI+73/W7p3BwWcA==" saltValue="x/XQDrv0BiKx9yLoVI5WiA==" spinCount="100000" sheet="1" scenarios="1"/>
  <mergeCells count="25">
    <mergeCell ref="F4:J4"/>
    <mergeCell ref="H8:J8"/>
    <mergeCell ref="A9:D9"/>
    <mergeCell ref="A10:D12"/>
    <mergeCell ref="H10:J10"/>
    <mergeCell ref="H11:J11"/>
    <mergeCell ref="C28:I28"/>
    <mergeCell ref="A14:C14"/>
    <mergeCell ref="A15:B15"/>
    <mergeCell ref="C15:D15"/>
    <mergeCell ref="F15:H15"/>
    <mergeCell ref="A19:B19"/>
    <mergeCell ref="C19:I19"/>
    <mergeCell ref="A21:B21"/>
    <mergeCell ref="C21:I21"/>
    <mergeCell ref="A24:B24"/>
    <mergeCell ref="C24:I24"/>
    <mergeCell ref="C26:I26"/>
    <mergeCell ref="E41:G41"/>
    <mergeCell ref="I41:J41"/>
    <mergeCell ref="C29:I29"/>
    <mergeCell ref="C30:I30"/>
    <mergeCell ref="C32:E32"/>
    <mergeCell ref="C34:E34"/>
    <mergeCell ref="C36:D36"/>
  </mergeCells>
  <pageMargins left="0.7" right="0.7" top="0.78740157499999996" bottom="0.78740157499999996"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B12" sqref="B12"/>
    </sheetView>
  </sheetViews>
  <sheetFormatPr baseColWidth="10" defaultColWidth="9.140625" defaultRowHeight="15"/>
  <cols>
    <col min="1" max="1" width="13" bestFit="1" customWidth="1"/>
    <col min="2" max="2" width="32.42578125" bestFit="1" customWidth="1"/>
    <col min="3" max="3" width="9.28515625" customWidth="1"/>
  </cols>
  <sheetData>
    <row r="1" spans="1:6" ht="20.25">
      <c r="A1" s="407" t="s">
        <v>109</v>
      </c>
      <c r="B1" s="407"/>
      <c r="C1" s="407"/>
      <c r="D1" s="407"/>
      <c r="E1" s="407"/>
      <c r="F1" s="407"/>
    </row>
    <row r="2" spans="1:6">
      <c r="A2" s="125"/>
      <c r="B2" s="125"/>
      <c r="C2" s="125"/>
      <c r="D2" s="125"/>
      <c r="E2" s="125"/>
      <c r="F2" s="125"/>
    </row>
    <row r="3" spans="1:6">
      <c r="A3" s="129" t="s">
        <v>76</v>
      </c>
      <c r="B3" s="130" t="s">
        <v>129</v>
      </c>
      <c r="C3" s="125"/>
      <c r="D3" s="125"/>
      <c r="E3" s="125"/>
      <c r="F3" s="125"/>
    </row>
    <row r="4" spans="1:6">
      <c r="A4" s="129" t="s">
        <v>77</v>
      </c>
      <c r="B4" s="130" t="s">
        <v>130</v>
      </c>
      <c r="C4" s="125"/>
      <c r="D4" s="125"/>
      <c r="E4" s="125"/>
      <c r="F4" s="125"/>
    </row>
    <row r="5" spans="1:6">
      <c r="A5" s="129" t="s">
        <v>78</v>
      </c>
      <c r="B5" s="130" t="s">
        <v>132</v>
      </c>
      <c r="C5" s="125"/>
      <c r="D5" s="125"/>
      <c r="E5" s="125"/>
      <c r="F5" s="125"/>
    </row>
    <row r="6" spans="1:6">
      <c r="A6" s="129" t="s">
        <v>79</v>
      </c>
      <c r="B6" s="130">
        <v>82110</v>
      </c>
      <c r="C6" s="125"/>
      <c r="D6" s="125"/>
      <c r="E6" s="125"/>
      <c r="F6" s="125"/>
    </row>
    <row r="7" spans="1:6">
      <c r="A7" s="129" t="s">
        <v>80</v>
      </c>
      <c r="B7" s="130" t="s">
        <v>131</v>
      </c>
      <c r="C7" s="125"/>
      <c r="D7" s="125"/>
      <c r="E7" s="125"/>
      <c r="F7" s="125"/>
    </row>
    <row r="8" spans="1:6">
      <c r="A8" s="129" t="s">
        <v>69</v>
      </c>
      <c r="B8" s="130" t="s">
        <v>133</v>
      </c>
      <c r="C8" s="125"/>
      <c r="D8" s="125"/>
      <c r="E8" s="125"/>
      <c r="F8" s="125"/>
    </row>
    <row r="9" spans="1:6">
      <c r="A9" s="129" t="s">
        <v>70</v>
      </c>
      <c r="B9" s="130" t="s">
        <v>134</v>
      </c>
      <c r="C9" s="125"/>
      <c r="D9" s="125"/>
      <c r="E9" s="125"/>
      <c r="F9" s="125"/>
    </row>
    <row r="10" spans="1:6">
      <c r="A10" s="129" t="s">
        <v>59</v>
      </c>
      <c r="B10" s="130" t="s">
        <v>135</v>
      </c>
      <c r="C10" s="125"/>
      <c r="D10" s="125"/>
      <c r="E10" s="125"/>
      <c r="F10" s="125"/>
    </row>
    <row r="11" spans="1:6">
      <c r="A11" s="129" t="s">
        <v>81</v>
      </c>
      <c r="B11" s="130" t="s">
        <v>136</v>
      </c>
      <c r="C11" s="125"/>
      <c r="D11" s="125"/>
      <c r="E11" s="125"/>
      <c r="F11" s="125"/>
    </row>
    <row r="12" spans="1:6">
      <c r="A12" s="129" t="s">
        <v>94</v>
      </c>
      <c r="B12" s="130" t="s">
        <v>95</v>
      </c>
      <c r="C12" s="125"/>
      <c r="D12" s="125"/>
      <c r="E12" s="125"/>
      <c r="F12" s="125"/>
    </row>
  </sheetData>
  <customSheetViews>
    <customSheetView guid="{EDD0F807-B2FD-4ACA-86D5-62706FAE7C66}">
      <selection activeCell="B12" sqref="B12"/>
      <pageMargins left="0.7" right="0.7" top="0.75" bottom="0.75" header="0.3" footer="0.3"/>
    </customSheetView>
    <customSheetView guid="{FB53B767-D8D6-4A82-A66A-4A056B59E851}">
      <selection activeCell="B12" sqref="B12"/>
      <pageMargins left="0.7" right="0.7" top="0.75" bottom="0.75" header="0.3" footer="0.3"/>
    </customSheetView>
  </customSheetViews>
  <mergeCells count="1">
    <mergeCell ref="A1:F1"/>
  </mergeCells>
  <dataValidations count="1">
    <dataValidation type="list" allowBlank="1" showInputMessage="1" showErrorMessage="1" sqref="B12" xr:uid="{68956B12-82D0-402E-878C-601ACC7EB8B6}">
      <formula1>"Ja,Nein"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410F-1D02-4427-B351-F0E3DA4F45F4}">
  <dimension ref="A1:G13"/>
  <sheetViews>
    <sheetView workbookViewId="0">
      <selection activeCell="B10" sqref="B10"/>
    </sheetView>
  </sheetViews>
  <sheetFormatPr baseColWidth="10" defaultRowHeight="15"/>
  <cols>
    <col min="1" max="1" width="20.85546875" bestFit="1" customWidth="1"/>
    <col min="2" max="2" width="32.42578125" bestFit="1" customWidth="1"/>
  </cols>
  <sheetData>
    <row r="1" spans="1:7" ht="20.25">
      <c r="A1" s="407" t="s">
        <v>108</v>
      </c>
      <c r="B1" s="407"/>
      <c r="C1" s="407"/>
      <c r="D1" s="407"/>
      <c r="E1" s="95"/>
      <c r="F1" s="95"/>
    </row>
    <row r="2" spans="1:7">
      <c r="A2" s="125"/>
      <c r="B2" s="125"/>
      <c r="C2" s="125"/>
      <c r="D2" s="125"/>
    </row>
    <row r="3" spans="1:7">
      <c r="A3" s="129" t="s">
        <v>82</v>
      </c>
      <c r="B3" s="130" t="s">
        <v>83</v>
      </c>
      <c r="C3" s="125"/>
      <c r="D3" s="125"/>
    </row>
    <row r="4" spans="1:7">
      <c r="A4" s="129" t="s">
        <v>102</v>
      </c>
      <c r="B4" s="130"/>
      <c r="C4" s="125"/>
      <c r="D4" s="125"/>
    </row>
    <row r="5" spans="1:7">
      <c r="A5" s="129" t="s">
        <v>99</v>
      </c>
      <c r="B5" s="131" t="s">
        <v>103</v>
      </c>
      <c r="C5" s="125"/>
      <c r="D5" s="125"/>
    </row>
    <row r="6" spans="1:7">
      <c r="A6" s="129" t="s">
        <v>100</v>
      </c>
      <c r="B6" s="131"/>
      <c r="C6" s="125"/>
      <c r="D6" s="125"/>
    </row>
    <row r="7" spans="1:7">
      <c r="A7" s="129" t="s">
        <v>78</v>
      </c>
      <c r="B7" s="130" t="s">
        <v>101</v>
      </c>
      <c r="C7" s="125"/>
      <c r="D7" s="125"/>
    </row>
    <row r="8" spans="1:7">
      <c r="A8" s="129" t="s">
        <v>79</v>
      </c>
      <c r="B8" s="130">
        <v>80992</v>
      </c>
      <c r="C8" s="125"/>
      <c r="D8" s="125"/>
    </row>
    <row r="9" spans="1:7">
      <c r="A9" s="129" t="s">
        <v>80</v>
      </c>
      <c r="B9" s="130" t="s">
        <v>1</v>
      </c>
      <c r="C9" s="125"/>
      <c r="D9" s="125"/>
    </row>
    <row r="10" spans="1:7">
      <c r="A10" s="129" t="s">
        <v>202</v>
      </c>
      <c r="B10" s="205">
        <v>20</v>
      </c>
      <c r="C10" s="206" t="s">
        <v>203</v>
      </c>
      <c r="D10" s="206"/>
      <c r="E10" s="207"/>
      <c r="F10" s="207"/>
      <c r="G10" s="207"/>
    </row>
    <row r="11" spans="1:7">
      <c r="A11" s="125"/>
      <c r="B11" s="125"/>
      <c r="C11" s="125"/>
      <c r="D11" s="125"/>
    </row>
    <row r="12" spans="1:7">
      <c r="A12" s="125"/>
      <c r="B12" s="125"/>
      <c r="C12" s="125"/>
      <c r="D12" s="125"/>
    </row>
    <row r="13" spans="1:7">
      <c r="A13" s="125"/>
      <c r="B13" s="125"/>
      <c r="C13" s="125"/>
      <c r="D13" s="125"/>
    </row>
  </sheetData>
  <mergeCells count="1">
    <mergeCell ref="A1:D1"/>
  </mergeCells>
  <dataValidations count="2">
    <dataValidation type="list" allowBlank="1" showInputMessage="1" showErrorMessage="1" sqref="B3" xr:uid="{0F8D44B5-4AF4-402D-84ED-D0F9E0FD72F4}">
      <formula1>"Bayerischer Handball-Verband e.V.,Bezirk Unterfranken,Bezirk Oberfranken,Bezirk Mitelfranken,Bezirk Ostbayern,Bezirk Schwaben,Bezirk Altbayern,Bezirk Alpenvorland,Bezirk Oberbayern,Kreis Aschaffenburg"</formula1>
    </dataValidation>
    <dataValidation type="list" allowBlank="1" showInputMessage="1" showErrorMessage="1" sqref="B4" xr:uid="{F0315595-3928-462A-A595-9BD1DCEA8737}">
      <formula1>" ,Herr,Frau,Herr Dr.,Frau Dr."</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4C05-54EC-4E44-9841-C47D6184D7D8}">
  <sheetPr>
    <pageSetUpPr fitToPage="1"/>
  </sheetPr>
  <dimension ref="A1:N1047"/>
  <sheetViews>
    <sheetView view="pageBreakPreview" zoomScaleNormal="100" zoomScaleSheetLayoutView="100" workbookViewId="0">
      <selection activeCell="H70" sqref="H70"/>
    </sheetView>
  </sheetViews>
  <sheetFormatPr baseColWidth="10" defaultColWidth="11.42578125" defaultRowHeight="12.75"/>
  <cols>
    <col min="1" max="1" width="12.140625" style="5" customWidth="1"/>
    <col min="2" max="2" width="18.140625" style="5" customWidth="1"/>
    <col min="3" max="3" width="5.7109375" style="5" customWidth="1"/>
    <col min="4" max="4" width="7.7109375" style="5" customWidth="1"/>
    <col min="5" max="5" width="8" style="5" customWidth="1"/>
    <col min="6" max="6" width="8.140625" style="5" bestFit="1" customWidth="1"/>
    <col min="7" max="7" width="8.85546875" style="5" customWidth="1"/>
    <col min="8" max="8" width="14" style="5" customWidth="1"/>
    <col min="9" max="9" width="14.28515625" style="5" bestFit="1" customWidth="1"/>
    <col min="10" max="10" width="11" style="5" customWidth="1"/>
    <col min="11" max="11" width="10.28515625" style="5" hidden="1" customWidth="1"/>
    <col min="12" max="12" width="16" style="5" customWidth="1"/>
    <col min="13" max="13" width="11.42578125" style="5"/>
    <col min="14" max="14" width="11.42578125" style="4" customWidth="1"/>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L2" s="7"/>
      <c r="N2" s="7"/>
    </row>
    <row r="3" spans="1:14">
      <c r="A3" s="117"/>
      <c r="B3" s="117"/>
      <c r="C3" s="117"/>
      <c r="D3" s="118"/>
      <c r="E3" s="119"/>
      <c r="F3" s="117"/>
      <c r="G3" s="117"/>
      <c r="H3" s="117"/>
      <c r="I3" s="117"/>
      <c r="J3" s="117"/>
    </row>
    <row r="4" spans="1:14">
      <c r="A4" s="117"/>
      <c r="B4" s="117"/>
      <c r="C4" s="117"/>
      <c r="D4" s="118"/>
      <c r="E4" s="119"/>
      <c r="F4" s="117"/>
      <c r="G4" s="117"/>
      <c r="H4" s="117"/>
      <c r="I4" s="117"/>
      <c r="J4" s="117"/>
      <c r="L4" s="8"/>
    </row>
    <row r="5" spans="1:14" s="9" customFormat="1" ht="27.75">
      <c r="A5" s="121"/>
      <c r="B5" s="117"/>
      <c r="C5" s="117"/>
      <c r="D5" s="118"/>
      <c r="E5" s="119"/>
      <c r="F5" s="408" t="str">
        <f>Definition_Verband_Region!B3</f>
        <v>Bayerischer Handball-Verband e.V.</v>
      </c>
      <c r="G5" s="408"/>
      <c r="H5" s="408"/>
      <c r="I5" s="408"/>
      <c r="J5" s="408"/>
      <c r="L5" s="10"/>
      <c r="N5" s="10"/>
    </row>
    <row r="6" spans="1:14" ht="18.75" customHeight="1">
      <c r="A6" s="117"/>
      <c r="B6" s="117"/>
      <c r="C6" s="117"/>
      <c r="D6" s="117"/>
      <c r="E6" s="117"/>
      <c r="F6" s="117"/>
      <c r="G6" s="117"/>
      <c r="H6" s="117"/>
      <c r="I6" s="117"/>
      <c r="J6" s="117"/>
    </row>
    <row r="7" spans="1:14">
      <c r="A7" s="132" t="s">
        <v>0</v>
      </c>
      <c r="B7" s="133"/>
      <c r="C7" s="133"/>
      <c r="D7" s="133"/>
      <c r="E7" s="133"/>
      <c r="F7" s="133"/>
      <c r="G7" s="133"/>
      <c r="H7" s="133"/>
      <c r="I7" s="133"/>
      <c r="J7" s="133"/>
    </row>
    <row r="8" spans="1:14" s="1" customFormat="1" ht="16.5" customHeight="1">
      <c r="A8" s="134"/>
      <c r="B8" s="117"/>
      <c r="C8" s="132"/>
      <c r="D8" s="132"/>
      <c r="E8" s="117"/>
      <c r="F8" s="117"/>
      <c r="G8" s="117"/>
      <c r="H8" s="135"/>
      <c r="I8" s="117"/>
      <c r="J8" s="117"/>
      <c r="L8" s="12"/>
      <c r="N8" s="13"/>
    </row>
    <row r="9" spans="1:14" s="1" customFormat="1" ht="15.95" customHeight="1">
      <c r="A9" s="418" t="str">
        <f>TRIM(Definition_Verband_Region!B3)</f>
        <v>Bayerischer Handball-Verband e.V.</v>
      </c>
      <c r="B9" s="418"/>
      <c r="C9" s="418"/>
      <c r="D9" s="418"/>
      <c r="E9" s="418"/>
      <c r="F9" s="117"/>
      <c r="G9" s="117"/>
      <c r="H9" s="117"/>
      <c r="I9" s="117"/>
      <c r="J9" s="117"/>
      <c r="N9" s="13"/>
    </row>
    <row r="10" spans="1:14" s="1" customFormat="1" ht="15.95" customHeight="1">
      <c r="A10" s="418"/>
      <c r="B10" s="418"/>
      <c r="C10" s="418"/>
      <c r="D10" s="418"/>
      <c r="E10" s="418"/>
      <c r="F10" s="117"/>
      <c r="G10" s="117"/>
      <c r="H10" s="117"/>
      <c r="I10" s="117"/>
      <c r="J10" s="117"/>
      <c r="N10" s="13"/>
    </row>
    <row r="11" spans="1:14" s="1" customFormat="1" ht="15.95" customHeight="1">
      <c r="A11" s="417" t="str">
        <f>TRIM(Definition_Verband_Region!B4&amp;" "&amp;Definition_Verband_Region!B6&amp;" "&amp;Definition_Verband_Region!B5)</f>
        <v>Geschäftsstelle</v>
      </c>
      <c r="B11" s="417"/>
      <c r="C11" s="417"/>
      <c r="D11" s="132"/>
      <c r="E11" s="117"/>
      <c r="F11" s="117"/>
      <c r="G11" s="117"/>
      <c r="H11" s="117"/>
      <c r="I11" s="117"/>
      <c r="J11" s="117"/>
      <c r="N11" s="13"/>
    </row>
    <row r="12" spans="1:14" s="1" customFormat="1" ht="15.95" customHeight="1">
      <c r="A12" s="417"/>
      <c r="B12" s="417"/>
      <c r="C12" s="417"/>
      <c r="D12" s="132"/>
      <c r="E12" s="117"/>
      <c r="F12" s="117"/>
      <c r="G12" s="117"/>
      <c r="H12" s="117"/>
      <c r="I12" s="117"/>
      <c r="J12" s="117"/>
      <c r="N12" s="13"/>
    </row>
    <row r="13" spans="1:14" s="1" customFormat="1" ht="15.95" customHeight="1">
      <c r="A13" s="417" t="str">
        <f>TRIM(Definition_Verband_Region!B9)</f>
        <v>Georg-Brauchle-Ring 93</v>
      </c>
      <c r="B13" s="417"/>
      <c r="C13" s="417"/>
      <c r="D13" s="132"/>
      <c r="E13" s="117"/>
      <c r="F13" s="117"/>
      <c r="G13" s="117"/>
      <c r="H13" s="117"/>
      <c r="I13" s="117"/>
      <c r="J13" s="117"/>
      <c r="N13" s="13"/>
    </row>
    <row r="14" spans="1:14" s="1" customFormat="1" ht="15.95" customHeight="1">
      <c r="A14" s="417"/>
      <c r="B14" s="417"/>
      <c r="C14" s="417"/>
      <c r="D14" s="132"/>
      <c r="E14" s="117"/>
      <c r="F14" s="117"/>
      <c r="G14" s="117"/>
      <c r="H14" s="117"/>
      <c r="I14" s="117"/>
      <c r="J14" s="117"/>
      <c r="N14" s="13"/>
    </row>
    <row r="15" spans="1:14" s="1" customFormat="1" ht="15.95" customHeight="1">
      <c r="A15" s="417" t="str">
        <f>TRIM(Definition_Verband_Region!B8&amp;" "&amp;Definition_Verband_Region!B7)</f>
        <v>80992 München</v>
      </c>
      <c r="B15" s="417"/>
      <c r="C15" s="417"/>
      <c r="D15" s="117"/>
      <c r="E15" s="117"/>
      <c r="F15" s="117"/>
      <c r="G15" s="117"/>
      <c r="H15" s="117"/>
      <c r="I15" s="117"/>
      <c r="J15" s="117"/>
      <c r="N15" s="13"/>
    </row>
    <row r="16" spans="1:14" s="1" customFormat="1" ht="15.95" customHeight="1">
      <c r="A16" s="417"/>
      <c r="B16" s="417"/>
      <c r="C16" s="417"/>
      <c r="D16" s="117"/>
      <c r="E16" s="117"/>
      <c r="F16" s="117"/>
      <c r="G16" s="117"/>
      <c r="H16" s="117"/>
      <c r="I16" s="117"/>
      <c r="J16" s="117"/>
      <c r="N16" s="13"/>
    </row>
    <row r="17" spans="1:14" s="1" customFormat="1" ht="15.95" customHeight="1">
      <c r="A17" s="117"/>
      <c r="B17" s="117"/>
      <c r="C17" s="117"/>
      <c r="D17" s="117"/>
      <c r="E17" s="117"/>
      <c r="F17" s="117"/>
      <c r="G17" s="409" t="s">
        <v>2</v>
      </c>
      <c r="H17" s="409"/>
      <c r="I17" s="409"/>
      <c r="J17" s="409"/>
      <c r="K17" s="14"/>
      <c r="L17" s="15"/>
      <c r="N17" s="13"/>
    </row>
    <row r="18" spans="1:14" s="1" customFormat="1" ht="15.95" customHeight="1">
      <c r="A18" s="117"/>
      <c r="B18" s="117"/>
      <c r="C18" s="117"/>
      <c r="D18" s="117"/>
      <c r="E18" s="117"/>
      <c r="F18" s="136"/>
      <c r="G18" s="410" t="s">
        <v>3</v>
      </c>
      <c r="H18" s="411"/>
      <c r="I18" s="411"/>
      <c r="J18" s="411"/>
      <c r="K18" s="16"/>
      <c r="L18" s="16"/>
      <c r="N18" s="13"/>
    </row>
    <row r="19" spans="1:14" s="17" customFormat="1" ht="15.95" customHeight="1">
      <c r="A19" s="412" t="s">
        <v>4</v>
      </c>
      <c r="B19" s="412"/>
      <c r="C19" s="412"/>
      <c r="D19" s="412"/>
      <c r="E19" s="412"/>
      <c r="F19" s="412"/>
      <c r="G19" s="411"/>
      <c r="H19" s="411"/>
      <c r="I19" s="411"/>
      <c r="J19" s="411"/>
      <c r="K19" s="16"/>
      <c r="L19" s="16"/>
    </row>
    <row r="20" spans="1:14" s="17" customFormat="1" ht="15.75" customHeight="1">
      <c r="A20" s="412"/>
      <c r="B20" s="412"/>
      <c r="C20" s="412"/>
      <c r="D20" s="412"/>
      <c r="E20" s="412"/>
      <c r="F20" s="412"/>
      <c r="G20" s="411"/>
      <c r="H20" s="411"/>
      <c r="I20" s="411"/>
      <c r="J20" s="411"/>
      <c r="K20" s="18"/>
      <c r="L20" s="18"/>
    </row>
    <row r="21" spans="1:14" s="17" customFormat="1" ht="5.45" customHeight="1">
      <c r="A21" s="137"/>
      <c r="B21" s="137"/>
      <c r="C21" s="137"/>
      <c r="D21" s="137"/>
      <c r="E21" s="137"/>
      <c r="F21" s="138"/>
      <c r="G21" s="139"/>
      <c r="H21" s="140"/>
      <c r="I21" s="140"/>
      <c r="J21" s="140"/>
      <c r="K21" s="18"/>
      <c r="L21" s="424"/>
      <c r="M21" s="424"/>
      <c r="N21" s="424"/>
    </row>
    <row r="22" spans="1:14" s="17" customFormat="1" ht="15.95" customHeight="1">
      <c r="A22" s="141" t="s">
        <v>5</v>
      </c>
      <c r="B22" s="137"/>
      <c r="C22" s="137"/>
      <c r="D22" s="137"/>
      <c r="E22" s="137"/>
      <c r="F22" s="137"/>
      <c r="G22" s="137"/>
      <c r="H22" s="142"/>
      <c r="I22" s="137"/>
      <c r="J22" s="137"/>
      <c r="L22" s="424"/>
      <c r="M22" s="424"/>
      <c r="N22" s="424"/>
    </row>
    <row r="23" spans="1:14" s="19" customFormat="1" ht="15.95" customHeight="1">
      <c r="A23" s="141"/>
      <c r="B23" s="143"/>
      <c r="C23" s="143"/>
      <c r="D23" s="143"/>
      <c r="E23" s="143"/>
      <c r="F23" s="143"/>
      <c r="G23" s="143"/>
      <c r="H23" s="143"/>
      <c r="I23" s="143"/>
      <c r="J23" s="143"/>
      <c r="L23" s="421"/>
      <c r="M23" s="421"/>
      <c r="N23" s="421"/>
    </row>
    <row r="24" spans="1:14" s="17" customFormat="1" ht="15.95" customHeight="1">
      <c r="A24" s="137" t="s">
        <v>6</v>
      </c>
      <c r="B24" s="137"/>
      <c r="C24" s="422" t="str">
        <f>Definition_Nutzer!B3&amp;" "&amp;Definition_Nutzer!B4</f>
        <v>Testmann Tester</v>
      </c>
      <c r="D24" s="422"/>
      <c r="E24" s="422"/>
      <c r="F24" s="422"/>
      <c r="G24" s="422"/>
      <c r="H24" s="144" t="s">
        <v>7</v>
      </c>
      <c r="I24" s="423" t="str">
        <f>Definition_Nutzer!B11</f>
        <v>Referent Test</v>
      </c>
      <c r="J24" s="423"/>
      <c r="K24" s="20"/>
    </row>
    <row r="25" spans="1:14" s="17" customFormat="1" ht="15.95" customHeight="1">
      <c r="A25" s="137" t="s">
        <v>8</v>
      </c>
      <c r="B25" s="137"/>
      <c r="C25" s="419" t="str">
        <f>Definition_Nutzer!B7&amp;", "&amp;Definition_Nutzer!B6&amp;" "&amp;Definition_Nutzer!B5</f>
        <v>Teststraße, 82110 Testort</v>
      </c>
      <c r="D25" s="419"/>
      <c r="E25" s="419"/>
      <c r="F25" s="419"/>
      <c r="G25" s="419"/>
      <c r="H25" s="419"/>
      <c r="I25" s="419"/>
      <c r="J25" s="419"/>
      <c r="K25" s="21"/>
    </row>
    <row r="26" spans="1:14" s="17" customFormat="1" ht="15.95" customHeight="1">
      <c r="A26" s="137" t="s">
        <v>9</v>
      </c>
      <c r="B26" s="137"/>
      <c r="C26" s="420"/>
      <c r="D26" s="420"/>
      <c r="E26" s="420"/>
      <c r="F26" s="420"/>
      <c r="G26" s="144" t="s">
        <v>10</v>
      </c>
      <c r="H26" s="420"/>
      <c r="I26" s="420"/>
      <c r="J26" s="145" t="s">
        <v>11</v>
      </c>
      <c r="K26" s="21" t="s">
        <v>11</v>
      </c>
    </row>
    <row r="27" spans="1:14" s="17" customFormat="1" ht="15.95" customHeight="1">
      <c r="A27" s="413" t="s">
        <v>12</v>
      </c>
      <c r="B27" s="413"/>
      <c r="C27" s="414"/>
      <c r="D27" s="414"/>
      <c r="E27" s="414"/>
      <c r="F27" s="144" t="s">
        <v>13</v>
      </c>
      <c r="G27" s="415"/>
      <c r="H27" s="416"/>
      <c r="I27" s="146" t="s">
        <v>14</v>
      </c>
      <c r="J27" s="146"/>
      <c r="K27" s="21"/>
    </row>
    <row r="28" spans="1:14" s="17" customFormat="1" ht="15.95" customHeight="1">
      <c r="A28" s="413" t="s">
        <v>15</v>
      </c>
      <c r="B28" s="413"/>
      <c r="C28" s="414"/>
      <c r="D28" s="414"/>
      <c r="E28" s="414"/>
      <c r="F28" s="144" t="s">
        <v>13</v>
      </c>
      <c r="G28" s="425"/>
      <c r="H28" s="425"/>
      <c r="I28" s="146" t="s">
        <v>14</v>
      </c>
      <c r="J28" s="146"/>
      <c r="K28" s="21"/>
    </row>
    <row r="29" spans="1:14" s="17" customFormat="1" ht="15.95" customHeight="1">
      <c r="A29" s="137" t="s">
        <v>16</v>
      </c>
      <c r="B29" s="137"/>
      <c r="C29" s="430">
        <v>0.58333333333333337</v>
      </c>
      <c r="D29" s="430"/>
      <c r="E29" s="430"/>
      <c r="F29" s="144" t="s">
        <v>17</v>
      </c>
      <c r="G29" s="431">
        <v>0.75</v>
      </c>
      <c r="H29" s="431"/>
      <c r="I29" s="146" t="s">
        <v>18</v>
      </c>
      <c r="J29" s="147">
        <f>MAX(0,G29-C29)</f>
        <v>0.16666666666666663</v>
      </c>
      <c r="K29" s="21"/>
    </row>
    <row r="30" spans="1:14" s="17" customFormat="1" ht="15.95" customHeight="1">
      <c r="A30" s="137" t="s">
        <v>19</v>
      </c>
      <c r="B30" s="137"/>
      <c r="C30" s="429"/>
      <c r="D30" s="429"/>
      <c r="E30" s="429"/>
      <c r="F30" s="429"/>
      <c r="G30" s="429"/>
      <c r="H30" s="429"/>
      <c r="I30" s="429"/>
      <c r="J30" s="429"/>
      <c r="K30" s="21"/>
    </row>
    <row r="31" spans="1:14" s="1" customFormat="1" ht="15.95" customHeight="1">
      <c r="A31" s="427" t="s">
        <v>20</v>
      </c>
      <c r="B31" s="427"/>
      <c r="C31" s="420"/>
      <c r="D31" s="420"/>
      <c r="E31" s="420"/>
      <c r="F31" s="420"/>
      <c r="G31" s="420"/>
      <c r="H31" s="420"/>
      <c r="I31" s="420"/>
      <c r="J31" s="420"/>
      <c r="K31" s="22"/>
      <c r="N31" s="13"/>
    </row>
    <row r="32" spans="1:14" s="1" customFormat="1" ht="15.95" customHeight="1">
      <c r="A32" s="148"/>
      <c r="B32" s="148"/>
      <c r="C32" s="420"/>
      <c r="D32" s="420"/>
      <c r="E32" s="420"/>
      <c r="F32" s="420"/>
      <c r="G32" s="420"/>
      <c r="H32" s="420"/>
      <c r="I32" s="420"/>
      <c r="J32" s="420"/>
      <c r="K32" s="12"/>
      <c r="N32" s="13"/>
    </row>
    <row r="33" spans="1:14" s="1" customFormat="1" ht="15.95" customHeight="1">
      <c r="A33" s="148"/>
      <c r="B33" s="148"/>
      <c r="C33" s="432"/>
      <c r="D33" s="432"/>
      <c r="E33" s="432"/>
      <c r="F33" s="432"/>
      <c r="G33" s="432"/>
      <c r="H33" s="432"/>
      <c r="I33" s="432"/>
      <c r="J33" s="432"/>
      <c r="K33" s="12"/>
      <c r="N33" s="13"/>
    </row>
    <row r="34" spans="1:14" s="1" customFormat="1" ht="15.95" customHeight="1">
      <c r="A34" s="117"/>
      <c r="B34" s="117"/>
      <c r="C34" s="149"/>
      <c r="D34" s="149"/>
      <c r="E34" s="149"/>
      <c r="F34" s="149"/>
      <c r="G34" s="149"/>
      <c r="H34" s="149"/>
      <c r="I34" s="149"/>
      <c r="J34" s="149"/>
      <c r="K34" s="13"/>
      <c r="N34" s="13"/>
    </row>
    <row r="35" spans="1:14" s="1" customFormat="1" ht="15.95" customHeight="1">
      <c r="A35" s="132" t="s">
        <v>21</v>
      </c>
      <c r="B35" s="117"/>
      <c r="C35" s="149"/>
      <c r="D35" s="149"/>
      <c r="E35" s="149"/>
      <c r="F35" s="149"/>
      <c r="G35" s="149"/>
      <c r="H35" s="149"/>
      <c r="I35" s="149"/>
      <c r="J35" s="149"/>
      <c r="K35" s="13"/>
      <c r="N35" s="13"/>
    </row>
    <row r="36" spans="1:14" s="1" customFormat="1" ht="15.95" customHeight="1">
      <c r="A36" s="132"/>
      <c r="B36" s="117"/>
      <c r="C36" s="149"/>
      <c r="D36" s="149"/>
      <c r="E36" s="149"/>
      <c r="F36" s="149"/>
      <c r="G36" s="149"/>
      <c r="H36" s="149"/>
      <c r="I36" s="149"/>
      <c r="J36" s="149"/>
      <c r="K36" s="13"/>
      <c r="N36" s="13"/>
    </row>
    <row r="37" spans="1:14" s="1" customFormat="1" ht="15.95" customHeight="1">
      <c r="A37" s="117" t="s">
        <v>22</v>
      </c>
      <c r="B37" s="132"/>
      <c r="C37" s="149"/>
      <c r="D37" s="426"/>
      <c r="E37" s="427"/>
      <c r="F37" s="427"/>
      <c r="G37" s="428"/>
      <c r="H37" s="428"/>
      <c r="I37" s="150">
        <v>0</v>
      </c>
      <c r="J37" s="149"/>
      <c r="K37" s="13"/>
      <c r="N37" s="13"/>
    </row>
    <row r="38" spans="1:14" s="1" customFormat="1" ht="15.95" customHeight="1">
      <c r="A38" s="427" t="s">
        <v>23</v>
      </c>
      <c r="B38" s="427"/>
      <c r="C38" s="427"/>
      <c r="D38" s="149"/>
      <c r="E38" s="149"/>
      <c r="F38" s="149"/>
      <c r="G38" s="149"/>
      <c r="H38" s="149"/>
      <c r="I38" s="150">
        <v>0</v>
      </c>
      <c r="J38" s="149"/>
      <c r="K38" s="13"/>
      <c r="N38" s="13"/>
    </row>
    <row r="39" spans="1:14" s="1" customFormat="1" ht="15.95" customHeight="1">
      <c r="A39" s="427" t="s">
        <v>24</v>
      </c>
      <c r="B39" s="427"/>
      <c r="C39" s="151"/>
      <c r="D39" s="152">
        <v>0</v>
      </c>
      <c r="E39" s="153" t="s">
        <v>25</v>
      </c>
      <c r="F39" s="154">
        <v>0.27</v>
      </c>
      <c r="G39" s="149"/>
      <c r="H39" s="149"/>
      <c r="I39" s="155">
        <f>D39*0.27</f>
        <v>0</v>
      </c>
      <c r="J39" s="149"/>
      <c r="K39" s="13"/>
      <c r="N39" s="13"/>
    </row>
    <row r="40" spans="1:14" s="1" customFormat="1" ht="15.95" customHeight="1">
      <c r="A40" s="427" t="s">
        <v>26</v>
      </c>
      <c r="B40" s="427"/>
      <c r="C40" s="151"/>
      <c r="D40" s="152">
        <v>0</v>
      </c>
      <c r="E40" s="153" t="s">
        <v>25</v>
      </c>
      <c r="F40" s="154">
        <v>0.1</v>
      </c>
      <c r="G40" s="149"/>
      <c r="H40" s="149"/>
      <c r="I40" s="156">
        <f>D40*0.1</f>
        <v>0</v>
      </c>
      <c r="J40" s="149"/>
      <c r="K40" s="13"/>
      <c r="N40" s="13"/>
    </row>
    <row r="41" spans="1:14" s="1" customFormat="1" ht="15.95" customHeight="1">
      <c r="A41" s="427" t="s">
        <v>20</v>
      </c>
      <c r="B41" s="427"/>
      <c r="C41" s="151"/>
      <c r="D41" s="152">
        <v>0</v>
      </c>
      <c r="E41" s="157" t="s">
        <v>25</v>
      </c>
      <c r="F41" s="154">
        <v>0.03</v>
      </c>
      <c r="G41" s="158">
        <v>0</v>
      </c>
      <c r="H41" s="159" t="s">
        <v>27</v>
      </c>
      <c r="I41" s="156">
        <f>D41*F41*G41</f>
        <v>0</v>
      </c>
      <c r="J41" s="149"/>
      <c r="K41" s="13"/>
      <c r="N41" s="13"/>
    </row>
    <row r="42" spans="1:14" s="1" customFormat="1" ht="15.95" customHeight="1">
      <c r="A42" s="148" t="s">
        <v>85</v>
      </c>
      <c r="B42" s="148"/>
      <c r="C42" s="151"/>
      <c r="D42" s="160"/>
      <c r="E42" s="161"/>
      <c r="F42" s="162"/>
      <c r="G42" s="163"/>
      <c r="H42" s="164"/>
      <c r="I42" s="150">
        <v>0</v>
      </c>
      <c r="J42" s="149"/>
      <c r="K42" s="13"/>
      <c r="N42" s="13"/>
    </row>
    <row r="43" spans="1:14" s="24" customFormat="1" ht="15.95" customHeight="1">
      <c r="A43" s="165"/>
      <c r="B43" s="165"/>
      <c r="C43" s="151"/>
      <c r="D43" s="160"/>
      <c r="E43" s="157"/>
      <c r="F43" s="166"/>
      <c r="G43" s="163"/>
      <c r="H43" s="164"/>
      <c r="I43" s="167"/>
      <c r="J43" s="168"/>
      <c r="K43" s="23"/>
      <c r="N43" s="23"/>
    </row>
    <row r="44" spans="1:14" s="24" customFormat="1" ht="15.95" customHeight="1">
      <c r="A44" s="165"/>
      <c r="B44" s="165"/>
      <c r="C44" s="151"/>
      <c r="D44" s="160"/>
      <c r="E44" s="157"/>
      <c r="F44" s="166"/>
      <c r="G44" s="163"/>
      <c r="H44" s="164"/>
      <c r="I44" s="167"/>
      <c r="J44" s="168"/>
      <c r="K44" s="23"/>
      <c r="N44" s="23"/>
    </row>
    <row r="45" spans="1:14" s="1" customFormat="1" ht="15.95" customHeight="1">
      <c r="A45" s="132" t="s">
        <v>28</v>
      </c>
      <c r="B45" s="117"/>
      <c r="C45" s="149"/>
      <c r="D45" s="149"/>
      <c r="E45" s="149"/>
      <c r="F45" s="149"/>
      <c r="G45" s="149"/>
      <c r="H45" s="149"/>
      <c r="I45" s="149"/>
      <c r="J45" s="169">
        <f>I37+I38+I39+I40+I41+I42</f>
        <v>0</v>
      </c>
      <c r="K45" s="25" t="s">
        <v>29</v>
      </c>
      <c r="N45" s="13"/>
    </row>
    <row r="46" spans="1:14" s="1" customFormat="1" ht="15.95" customHeight="1">
      <c r="A46" s="117"/>
      <c r="B46" s="117"/>
      <c r="C46" s="149"/>
      <c r="D46" s="149"/>
      <c r="E46" s="149"/>
      <c r="F46" s="149"/>
      <c r="G46" s="149"/>
      <c r="H46" s="149"/>
      <c r="I46" s="149"/>
      <c r="J46" s="149"/>
      <c r="K46" s="13"/>
      <c r="L46" s="22"/>
      <c r="N46" s="13"/>
    </row>
    <row r="47" spans="1:14" s="1" customFormat="1" ht="15.95" customHeight="1">
      <c r="A47" s="170" t="s">
        <v>119</v>
      </c>
      <c r="B47" s="148"/>
      <c r="C47" s="148"/>
      <c r="D47" s="148"/>
      <c r="E47" s="148"/>
      <c r="F47" s="148"/>
      <c r="G47" s="149"/>
      <c r="H47" s="149"/>
      <c r="I47" s="149"/>
      <c r="J47" s="149"/>
      <c r="K47" s="13"/>
      <c r="N47" s="13"/>
    </row>
    <row r="48" spans="1:14" s="1" customFormat="1" ht="15.95" customHeight="1">
      <c r="A48" s="170"/>
      <c r="B48" s="148"/>
      <c r="C48" s="148"/>
      <c r="D48" s="148"/>
      <c r="E48" s="148"/>
      <c r="F48" s="148"/>
      <c r="G48" s="149"/>
      <c r="H48" s="149"/>
      <c r="I48" s="149"/>
      <c r="J48" s="149"/>
      <c r="K48" s="13"/>
      <c r="N48" s="13"/>
    </row>
    <row r="49" spans="1:14" s="1" customFormat="1" ht="15.95" customHeight="1">
      <c r="A49" s="117"/>
      <c r="B49" s="171">
        <v>0</v>
      </c>
      <c r="C49" s="172" t="s">
        <v>30</v>
      </c>
      <c r="D49" s="172"/>
      <c r="E49" s="150">
        <v>0</v>
      </c>
      <c r="F49" s="117"/>
      <c r="G49" s="117"/>
      <c r="H49" s="117"/>
      <c r="I49" s="117"/>
      <c r="J49" s="169">
        <f>B49*E49</f>
        <v>0</v>
      </c>
      <c r="K49" s="11" t="s">
        <v>29</v>
      </c>
      <c r="N49" s="13"/>
    </row>
    <row r="50" spans="1:14" s="26" customFormat="1" ht="15.95" customHeight="1">
      <c r="A50" s="173"/>
      <c r="B50" s="174"/>
      <c r="C50" s="175"/>
      <c r="D50" s="175"/>
      <c r="E50" s="167"/>
      <c r="F50" s="173"/>
      <c r="G50" s="173"/>
      <c r="H50" s="173"/>
      <c r="I50" s="173"/>
      <c r="J50" s="176"/>
      <c r="K50" s="27"/>
      <c r="N50" s="22"/>
    </row>
    <row r="51" spans="1:14" s="1" customFormat="1" ht="15.95" customHeight="1">
      <c r="A51" s="117"/>
      <c r="B51" s="117"/>
      <c r="C51" s="117"/>
      <c r="D51" s="117"/>
      <c r="E51" s="117"/>
      <c r="F51" s="117"/>
      <c r="G51" s="117"/>
      <c r="H51" s="117"/>
      <c r="I51" s="117"/>
      <c r="J51" s="117"/>
      <c r="N51" s="13"/>
    </row>
    <row r="52" spans="1:14" s="1" customFormat="1" ht="15.95" customHeight="1">
      <c r="A52" s="132" t="s">
        <v>31</v>
      </c>
      <c r="B52" s="117"/>
      <c r="C52" s="177" t="s">
        <v>32</v>
      </c>
      <c r="D52" s="178" t="s">
        <v>33</v>
      </c>
      <c r="E52" s="178" t="s">
        <v>34</v>
      </c>
      <c r="F52" s="178" t="s">
        <v>35</v>
      </c>
      <c r="G52" s="177" t="s">
        <v>36</v>
      </c>
      <c r="H52" s="179" t="s">
        <v>37</v>
      </c>
      <c r="I52" s="117"/>
      <c r="J52" s="117"/>
      <c r="M52" s="13"/>
      <c r="N52" s="13"/>
    </row>
    <row r="53" spans="1:14" s="1" customFormat="1" ht="15.95" customHeight="1">
      <c r="A53" s="180" t="s">
        <v>38</v>
      </c>
      <c r="B53" s="117"/>
      <c r="C53" s="117"/>
      <c r="D53" s="148"/>
      <c r="E53" s="148"/>
      <c r="F53" s="117"/>
      <c r="G53" s="148"/>
      <c r="H53" s="148"/>
      <c r="I53" s="117"/>
      <c r="J53" s="117"/>
      <c r="M53" s="13"/>
      <c r="N53" s="13"/>
    </row>
    <row r="54" spans="1:14" s="1" customFormat="1" ht="15.95" customHeight="1">
      <c r="A54" s="117" t="s">
        <v>39</v>
      </c>
      <c r="B54" s="150">
        <v>0</v>
      </c>
      <c r="C54" s="117"/>
      <c r="D54" s="181">
        <v>4.8</v>
      </c>
      <c r="E54" s="182">
        <v>9.6</v>
      </c>
      <c r="F54" s="167">
        <v>9.6</v>
      </c>
      <c r="G54" s="183">
        <v>21.6</v>
      </c>
      <c r="H54" s="150">
        <v>0</v>
      </c>
      <c r="I54" s="117"/>
      <c r="J54" s="169">
        <f>B54-H54</f>
        <v>0</v>
      </c>
      <c r="K54" s="11" t="s">
        <v>29</v>
      </c>
      <c r="N54" s="13"/>
    </row>
    <row r="55" spans="1:14" s="1" customFormat="1" ht="15.95" customHeight="1">
      <c r="A55" s="117" t="s">
        <v>40</v>
      </c>
      <c r="B55" s="150">
        <v>0</v>
      </c>
      <c r="C55" s="117"/>
      <c r="D55" s="181">
        <v>4.8</v>
      </c>
      <c r="E55" s="182">
        <v>9.6</v>
      </c>
      <c r="F55" s="167">
        <v>9.6</v>
      </c>
      <c r="G55" s="183">
        <v>21.6</v>
      </c>
      <c r="H55" s="150">
        <v>0</v>
      </c>
      <c r="I55" s="117"/>
      <c r="J55" s="169">
        <f>B55-H55</f>
        <v>0</v>
      </c>
      <c r="K55" s="11" t="s">
        <v>29</v>
      </c>
      <c r="N55" s="13"/>
    </row>
    <row r="56" spans="1:14" s="1" customFormat="1" ht="15.95" customHeight="1">
      <c r="A56" s="117" t="s">
        <v>41</v>
      </c>
      <c r="B56" s="150">
        <v>0</v>
      </c>
      <c r="C56" s="117"/>
      <c r="D56" s="181">
        <v>4.8</v>
      </c>
      <c r="E56" s="182">
        <v>9.6</v>
      </c>
      <c r="F56" s="167">
        <v>9.6</v>
      </c>
      <c r="G56" s="183">
        <v>21.6</v>
      </c>
      <c r="H56" s="150">
        <v>0</v>
      </c>
      <c r="I56" s="117"/>
      <c r="J56" s="169">
        <f>B56-H56</f>
        <v>0</v>
      </c>
      <c r="K56" s="30" t="s">
        <v>29</v>
      </c>
      <c r="N56" s="13"/>
    </row>
    <row r="57" spans="1:14" s="1" customFormat="1" ht="15.95" customHeight="1">
      <c r="A57" s="184"/>
      <c r="B57" s="185"/>
      <c r="C57" s="184"/>
      <c r="D57" s="186"/>
      <c r="E57" s="186"/>
      <c r="F57" s="185"/>
      <c r="G57" s="187"/>
      <c r="H57" s="185"/>
      <c r="I57" s="188"/>
      <c r="J57" s="189"/>
      <c r="N57" s="13"/>
    </row>
    <row r="58" spans="1:14" s="1" customFormat="1" ht="15.95" customHeight="1">
      <c r="A58" s="170" t="s">
        <v>198</v>
      </c>
      <c r="B58" s="190"/>
      <c r="C58" s="190" t="s">
        <v>117</v>
      </c>
      <c r="D58" s="191"/>
      <c r="E58" s="192"/>
      <c r="F58" s="154"/>
      <c r="G58" s="193"/>
      <c r="H58" s="159"/>
      <c r="I58" s="117"/>
      <c r="J58" s="176"/>
      <c r="K58" s="11"/>
      <c r="N58" s="13"/>
    </row>
    <row r="59" spans="1:14" s="1" customFormat="1" ht="15.95" customHeight="1">
      <c r="A59" s="117" t="s">
        <v>187</v>
      </c>
      <c r="B59" s="434"/>
      <c r="C59" s="434"/>
      <c r="D59" s="434"/>
      <c r="E59" s="434"/>
      <c r="F59" s="434"/>
      <c r="G59" s="434"/>
      <c r="H59" s="434"/>
      <c r="I59" s="117"/>
      <c r="J59" s="194">
        <v>0</v>
      </c>
      <c r="K59" s="11"/>
      <c r="N59" s="13"/>
    </row>
    <row r="60" spans="1:14" s="1" customFormat="1" ht="15.95" customHeight="1">
      <c r="A60" s="117"/>
      <c r="B60" s="195"/>
      <c r="C60" s="117"/>
      <c r="D60" s="117"/>
      <c r="E60" s="117"/>
      <c r="F60" s="196"/>
      <c r="G60" s="149"/>
      <c r="H60" s="117"/>
      <c r="I60" s="117"/>
      <c r="J60" s="196"/>
      <c r="K60" s="11"/>
      <c r="N60" s="13"/>
    </row>
    <row r="61" spans="1:14" s="1" customFormat="1" ht="15.75" customHeight="1" thickBot="1">
      <c r="A61" s="132" t="s">
        <v>199</v>
      </c>
      <c r="B61" s="117"/>
      <c r="C61" s="117"/>
      <c r="D61" s="117"/>
      <c r="E61" s="117"/>
      <c r="F61" s="117"/>
      <c r="G61" s="117"/>
      <c r="H61" s="117"/>
      <c r="I61" s="117"/>
      <c r="J61" s="197">
        <f>J45+J49+J54+J55+J56+J59</f>
        <v>0</v>
      </c>
      <c r="K61" s="31"/>
      <c r="N61" s="13"/>
    </row>
    <row r="62" spans="1:14" s="1" customFormat="1" ht="15.75" customHeight="1" thickTop="1">
      <c r="A62" s="117"/>
      <c r="B62" s="117"/>
      <c r="C62" s="117"/>
      <c r="D62" s="149"/>
      <c r="E62" s="117"/>
      <c r="F62" s="118"/>
      <c r="G62" s="198"/>
      <c r="H62" s="118"/>
      <c r="I62" s="117"/>
      <c r="J62" s="199"/>
      <c r="K62" s="13"/>
      <c r="N62" s="13"/>
    </row>
    <row r="63" spans="1:14" s="1" customFormat="1" ht="15.75" customHeight="1">
      <c r="A63" s="132" t="s">
        <v>200</v>
      </c>
      <c r="B63" s="117"/>
      <c r="C63" s="117"/>
      <c r="D63" s="149"/>
      <c r="E63" s="149"/>
      <c r="F63" s="200" t="s">
        <v>42</v>
      </c>
      <c r="G63" s="435" t="str">
        <f>Definition_Nutzer!B8</f>
        <v>XX 2507 2347 2222 3745</v>
      </c>
      <c r="H63" s="435"/>
      <c r="I63" s="435"/>
      <c r="J63" s="435"/>
      <c r="K63" s="32"/>
      <c r="N63" s="13"/>
    </row>
    <row r="64" spans="1:14" s="1" customFormat="1" ht="15.75" customHeight="1">
      <c r="A64" s="201" t="s">
        <v>43</v>
      </c>
      <c r="B64" s="435" t="str">
        <f>Definition_Nutzer!B10</f>
        <v>Testbank</v>
      </c>
      <c r="C64" s="435"/>
      <c r="D64" s="435"/>
      <c r="E64" s="435"/>
      <c r="F64" s="200" t="s">
        <v>44</v>
      </c>
      <c r="G64" s="436" t="str">
        <f>Definition_Nutzer!B9</f>
        <v>TestBic</v>
      </c>
      <c r="H64" s="436"/>
      <c r="I64" s="436"/>
      <c r="J64" s="436"/>
      <c r="K64" s="13"/>
      <c r="N64" s="13"/>
    </row>
    <row r="65" spans="1:14" s="1" customFormat="1" ht="15.95" customHeight="1">
      <c r="A65" s="117"/>
      <c r="B65" s="132"/>
      <c r="C65" s="117"/>
      <c r="D65" s="117"/>
      <c r="E65" s="117"/>
      <c r="F65" s="117"/>
      <c r="G65" s="117"/>
      <c r="H65" s="202"/>
      <c r="I65" s="202"/>
      <c r="J65" s="202"/>
      <c r="K65" s="13"/>
      <c r="N65" s="13"/>
    </row>
    <row r="66" spans="1:14" s="1" customFormat="1" ht="15.95" customHeight="1">
      <c r="A66" s="117"/>
      <c r="B66" s="117"/>
      <c r="C66" s="117"/>
      <c r="D66" s="117"/>
      <c r="E66" s="117"/>
      <c r="F66" s="117"/>
      <c r="G66" s="117"/>
      <c r="H66" s="202"/>
      <c r="I66" s="202"/>
      <c r="J66" s="202"/>
      <c r="N66" s="13"/>
    </row>
    <row r="67" spans="1:14" s="1" customFormat="1" ht="15.95" customHeight="1">
      <c r="A67" s="117" t="s">
        <v>84</v>
      </c>
      <c r="B67" s="437" t="str">
        <f ca="1">Definition_Nutzer!B5&amp;", "&amp; DAY(TODAY())&amp;"."&amp;MONTH(TODAY())&amp;"."&amp;YEAR(TODAY())</f>
        <v>Testort, 15.5.2020</v>
      </c>
      <c r="C67" s="437"/>
      <c r="D67" s="437"/>
      <c r="E67" s="437"/>
      <c r="F67" s="203"/>
      <c r="G67" s="204" t="s">
        <v>46</v>
      </c>
      <c r="H67" s="438"/>
      <c r="I67" s="438"/>
      <c r="J67" s="438"/>
      <c r="K67" s="1" t="s">
        <v>47</v>
      </c>
      <c r="N67" s="13"/>
    </row>
    <row r="68" spans="1:14" s="1" customFormat="1" ht="15.95" customHeight="1">
      <c r="A68" s="117"/>
      <c r="B68" s="117"/>
      <c r="C68" s="117"/>
      <c r="D68" s="433"/>
      <c r="E68" s="433"/>
      <c r="F68" s="433"/>
      <c r="G68" s="433"/>
      <c r="H68" s="117"/>
      <c r="I68" s="433"/>
      <c r="J68" s="433"/>
      <c r="N68" s="13"/>
    </row>
    <row r="69" spans="1:14" s="1" customFormat="1" ht="15.95" customHeight="1">
      <c r="A69" s="132" t="s">
        <v>48</v>
      </c>
      <c r="B69" s="132"/>
      <c r="C69" s="132"/>
      <c r="D69" s="117"/>
      <c r="E69" s="117"/>
      <c r="F69" s="117"/>
      <c r="G69" s="117"/>
      <c r="H69" s="117"/>
      <c r="I69" s="117"/>
      <c r="J69" s="117"/>
      <c r="N69" s="13"/>
    </row>
    <row r="70" spans="1:14" s="1" customFormat="1">
      <c r="A70" s="117" t="s">
        <v>49</v>
      </c>
      <c r="B70" s="117"/>
      <c r="C70" s="117"/>
      <c r="D70" s="117"/>
      <c r="E70" s="117"/>
      <c r="F70" s="117"/>
      <c r="G70" s="117"/>
      <c r="H70" s="117"/>
      <c r="I70" s="117"/>
      <c r="J70" s="117"/>
      <c r="N70" s="13"/>
    </row>
    <row r="71" spans="1:14" s="1" customFormat="1">
      <c r="A71" s="117" t="s">
        <v>50</v>
      </c>
      <c r="B71" s="117"/>
      <c r="C71" s="117"/>
      <c r="D71" s="117"/>
      <c r="E71" s="117"/>
      <c r="F71" s="117"/>
      <c r="G71" s="117"/>
      <c r="H71" s="117"/>
      <c r="I71" s="117"/>
      <c r="J71" s="117"/>
      <c r="N71" s="13"/>
    </row>
    <row r="72" spans="1:14" s="1" customFormat="1">
      <c r="A72" s="117" t="s">
        <v>51</v>
      </c>
      <c r="B72" s="117"/>
      <c r="C72" s="117"/>
      <c r="D72" s="117"/>
      <c r="E72" s="117"/>
      <c r="F72" s="117"/>
      <c r="G72" s="117"/>
      <c r="H72" s="117"/>
      <c r="I72" s="117"/>
      <c r="J72" s="117"/>
      <c r="L72" s="34"/>
      <c r="N72" s="13"/>
    </row>
    <row r="73" spans="1:14" s="1" customFormat="1">
      <c r="L73" s="34"/>
      <c r="N73" s="13"/>
    </row>
    <row r="74" spans="1:14" s="1" customFormat="1">
      <c r="L74" s="34"/>
      <c r="N74" s="13"/>
    </row>
    <row r="75" spans="1:14" s="1" customFormat="1">
      <c r="L75" s="34"/>
      <c r="N75" s="13"/>
    </row>
    <row r="76" spans="1:14" s="1" customFormat="1">
      <c r="L76" s="34"/>
      <c r="N76" s="13"/>
    </row>
    <row r="77" spans="1:14" s="1" customFormat="1">
      <c r="L77" s="34"/>
      <c r="N77" s="13"/>
    </row>
    <row r="78" spans="1:14" s="1" customFormat="1">
      <c r="L78" s="34"/>
      <c r="N78" s="13"/>
    </row>
    <row r="79" spans="1:14" s="1" customFormat="1">
      <c r="A79" s="11"/>
      <c r="L79" s="34"/>
      <c r="N79" s="13"/>
    </row>
    <row r="80" spans="1:14" s="1" customFormat="1">
      <c r="E80" s="35"/>
      <c r="L80" s="34"/>
      <c r="N80" s="13"/>
    </row>
    <row r="81" spans="1:14" s="1" customFormat="1">
      <c r="E81" s="35"/>
      <c r="L81" s="34"/>
      <c r="N81" s="13"/>
    </row>
    <row r="82" spans="1:14" s="1" customFormat="1">
      <c r="E82" s="35"/>
      <c r="L82" s="34"/>
      <c r="N82" s="13"/>
    </row>
    <row r="83" spans="1:14" s="1" customFormat="1">
      <c r="E83" s="35"/>
      <c r="L83" s="34"/>
      <c r="N83" s="13"/>
    </row>
    <row r="84" spans="1:14" s="1" customFormat="1">
      <c r="L84" s="34"/>
      <c r="N84" s="13"/>
    </row>
    <row r="85" spans="1:14" s="1" customFormat="1">
      <c r="A85" s="11"/>
      <c r="L85" s="34"/>
      <c r="N85" s="13"/>
    </row>
    <row r="86" spans="1:14" s="1" customFormat="1">
      <c r="L86" s="34"/>
      <c r="N86" s="13"/>
    </row>
    <row r="87" spans="1:14" s="1" customFormat="1">
      <c r="L87" s="34"/>
      <c r="N87" s="13"/>
    </row>
    <row r="88" spans="1:14" s="1" customFormat="1">
      <c r="L88" s="34"/>
      <c r="N88" s="13"/>
    </row>
    <row r="89" spans="1:14" s="1" customFormat="1">
      <c r="L89" s="34"/>
      <c r="N89" s="13"/>
    </row>
    <row r="90" spans="1:14" s="1" customFormat="1" ht="14.25">
      <c r="A90" s="36"/>
      <c r="K90" s="36"/>
      <c r="L90" s="34"/>
      <c r="N90" s="13"/>
    </row>
    <row r="91" spans="1:14" s="1" customFormat="1" ht="14.25">
      <c r="A91" s="36"/>
      <c r="K91" s="36"/>
      <c r="L91" s="34"/>
      <c r="N91" s="13"/>
    </row>
    <row r="92" spans="1:14" s="1" customFormat="1" ht="14.25">
      <c r="A92" s="36"/>
      <c r="K92" s="36"/>
      <c r="L92" s="34"/>
      <c r="N92" s="13"/>
    </row>
    <row r="93" spans="1:14" s="1" customFormat="1" ht="14.25">
      <c r="A93" s="36"/>
      <c r="K93" s="36"/>
      <c r="L93" s="34"/>
      <c r="N93" s="13"/>
    </row>
    <row r="94" spans="1:14" s="1" customFormat="1" ht="14.25">
      <c r="A94" s="36"/>
      <c r="K94" s="36"/>
      <c r="L94" s="34"/>
      <c r="N94" s="13"/>
    </row>
    <row r="95" spans="1:14" s="1" customFormat="1" ht="14.25">
      <c r="A95" s="36"/>
      <c r="K95" s="36"/>
      <c r="L95" s="34"/>
      <c r="N95" s="13"/>
    </row>
    <row r="96" spans="1:14" s="1" customFormat="1" ht="14.25">
      <c r="A96" s="36"/>
      <c r="K96" s="36"/>
      <c r="L96" s="34"/>
      <c r="N96" s="13"/>
    </row>
    <row r="97" spans="1:14" s="1" customFormat="1" ht="14.25">
      <c r="A97" s="36"/>
      <c r="K97" s="36"/>
      <c r="L97" s="34"/>
      <c r="N97" s="13"/>
    </row>
    <row r="98" spans="1:14" s="1" customFormat="1" ht="14.25">
      <c r="A98" s="36"/>
      <c r="K98" s="36"/>
      <c r="L98" s="34"/>
      <c r="N98" s="13"/>
    </row>
    <row r="99" spans="1:14" s="1" customFormat="1" ht="14.25">
      <c r="A99" s="36"/>
      <c r="B99" s="36"/>
      <c r="C99" s="36"/>
      <c r="D99" s="36"/>
      <c r="E99" s="36"/>
      <c r="F99" s="36"/>
      <c r="G99" s="36"/>
      <c r="H99" s="36"/>
      <c r="I99" s="36"/>
      <c r="J99" s="36"/>
      <c r="K99" s="36"/>
      <c r="L99" s="34"/>
      <c r="N99" s="13"/>
    </row>
    <row r="100" spans="1:14" s="1" customFormat="1" ht="14.25">
      <c r="A100" s="36"/>
      <c r="B100" s="36"/>
      <c r="C100" s="36"/>
      <c r="D100" s="36"/>
      <c r="E100" s="36"/>
      <c r="F100" s="36"/>
      <c r="G100" s="36"/>
      <c r="H100" s="36"/>
      <c r="I100" s="36"/>
      <c r="J100" s="36"/>
      <c r="K100" s="36"/>
      <c r="L100" s="34"/>
      <c r="N100" s="13"/>
    </row>
    <row r="101" spans="1:14" s="1" customFormat="1" ht="14.25">
      <c r="A101" s="36"/>
      <c r="B101" s="36"/>
      <c r="C101" s="36"/>
      <c r="D101" s="36"/>
      <c r="E101" s="36"/>
      <c r="F101" s="36"/>
      <c r="G101" s="36"/>
      <c r="H101" s="36"/>
      <c r="I101" s="36"/>
      <c r="J101" s="36"/>
      <c r="K101" s="36"/>
      <c r="L101" s="34"/>
      <c r="N101" s="13"/>
    </row>
    <row r="102" spans="1:14" s="1" customFormat="1" ht="14.25">
      <c r="A102" s="36"/>
      <c r="B102" s="36"/>
      <c r="C102" s="36"/>
      <c r="D102" s="36"/>
      <c r="E102" s="36"/>
      <c r="F102" s="36"/>
      <c r="G102" s="36"/>
      <c r="H102" s="36"/>
      <c r="I102" s="36"/>
      <c r="J102" s="36"/>
      <c r="K102" s="36"/>
      <c r="L102" s="34"/>
      <c r="N102" s="13"/>
    </row>
    <row r="103" spans="1:14" s="1" customFormat="1" ht="14.25">
      <c r="A103" s="36"/>
      <c r="B103" s="36"/>
      <c r="C103" s="36"/>
      <c r="D103" s="36"/>
      <c r="E103" s="36"/>
      <c r="F103" s="36"/>
      <c r="G103" s="36"/>
      <c r="H103" s="36"/>
      <c r="I103" s="36"/>
      <c r="J103" s="36"/>
      <c r="K103" s="36"/>
      <c r="L103" s="34"/>
      <c r="N103" s="13"/>
    </row>
    <row r="104" spans="1:14" s="1" customFormat="1" ht="14.25">
      <c r="A104" s="36"/>
      <c r="B104" s="36"/>
      <c r="C104" s="36"/>
      <c r="D104" s="36"/>
      <c r="E104" s="36"/>
      <c r="F104" s="36"/>
      <c r="G104" s="36"/>
      <c r="H104" s="36"/>
      <c r="I104" s="36"/>
      <c r="J104" s="36"/>
      <c r="K104" s="36"/>
      <c r="L104" s="34"/>
      <c r="N104" s="13"/>
    </row>
    <row r="105" spans="1:14" s="1" customFormat="1" ht="14.25">
      <c r="A105" s="36"/>
      <c r="B105" s="36"/>
      <c r="C105" s="36"/>
      <c r="D105" s="36"/>
      <c r="E105" s="36"/>
      <c r="F105" s="36"/>
      <c r="G105" s="36"/>
      <c r="H105" s="36"/>
      <c r="I105" s="36"/>
      <c r="J105" s="36"/>
      <c r="K105" s="36"/>
      <c r="L105" s="34"/>
      <c r="N105" s="13"/>
    </row>
    <row r="106" spans="1:14" s="1" customFormat="1" ht="14.25">
      <c r="A106" s="36"/>
      <c r="B106" s="36"/>
      <c r="C106" s="36"/>
      <c r="D106" s="36"/>
      <c r="E106" s="36"/>
      <c r="F106" s="36"/>
      <c r="G106" s="36"/>
      <c r="H106" s="36"/>
      <c r="I106" s="36"/>
      <c r="J106" s="36"/>
      <c r="K106" s="36"/>
      <c r="L106" s="34"/>
      <c r="N106" s="13"/>
    </row>
    <row r="107" spans="1:14" s="1" customFormat="1" ht="14.25">
      <c r="A107" s="36"/>
      <c r="B107" s="36"/>
      <c r="C107" s="36"/>
      <c r="D107" s="36"/>
      <c r="E107" s="36"/>
      <c r="F107" s="36"/>
      <c r="G107" s="36"/>
      <c r="H107" s="36"/>
      <c r="I107" s="36"/>
      <c r="J107" s="36"/>
      <c r="K107" s="36"/>
      <c r="L107" s="34"/>
      <c r="N107" s="13"/>
    </row>
    <row r="108" spans="1:14" s="1" customFormat="1" ht="14.25">
      <c r="A108" s="36"/>
      <c r="B108" s="36"/>
      <c r="C108" s="36"/>
      <c r="D108" s="36"/>
      <c r="E108" s="36"/>
      <c r="F108" s="36"/>
      <c r="G108" s="36"/>
      <c r="H108" s="36"/>
      <c r="I108" s="36"/>
      <c r="J108" s="36"/>
      <c r="K108" s="36"/>
      <c r="L108" s="34"/>
      <c r="N108" s="13"/>
    </row>
    <row r="109" spans="1:14" s="1" customFormat="1" ht="14.25">
      <c r="A109" s="36"/>
      <c r="B109" s="36"/>
      <c r="C109" s="36"/>
      <c r="D109" s="36"/>
      <c r="E109" s="36"/>
      <c r="F109" s="36"/>
      <c r="G109" s="36"/>
      <c r="H109" s="36"/>
      <c r="I109" s="36"/>
      <c r="J109" s="36"/>
      <c r="K109" s="36"/>
      <c r="L109" s="34"/>
      <c r="N109" s="13"/>
    </row>
    <row r="110" spans="1:14" s="1" customFormat="1" ht="14.25">
      <c r="A110" s="36"/>
      <c r="B110" s="36"/>
      <c r="C110" s="36"/>
      <c r="D110" s="36"/>
      <c r="E110" s="36"/>
      <c r="F110" s="36"/>
      <c r="G110" s="36"/>
      <c r="H110" s="36"/>
      <c r="I110" s="36"/>
      <c r="J110" s="36"/>
      <c r="K110" s="36"/>
      <c r="L110" s="34"/>
      <c r="N110" s="13"/>
    </row>
    <row r="111" spans="1:14" s="1" customFormat="1" ht="14.25">
      <c r="A111" s="36"/>
      <c r="B111" s="36"/>
      <c r="C111" s="36"/>
      <c r="D111" s="36"/>
      <c r="E111" s="36"/>
      <c r="F111" s="36"/>
      <c r="G111" s="36"/>
      <c r="H111" s="36"/>
      <c r="I111" s="36"/>
      <c r="J111" s="36"/>
      <c r="K111" s="36"/>
      <c r="L111" s="34"/>
      <c r="N111" s="13"/>
    </row>
    <row r="112" spans="1:14" s="1" customFormat="1" ht="14.25">
      <c r="A112" s="36"/>
      <c r="B112" s="36"/>
      <c r="C112" s="36"/>
      <c r="D112" s="36"/>
      <c r="E112" s="36"/>
      <c r="F112" s="36"/>
      <c r="G112" s="36"/>
      <c r="H112" s="36"/>
      <c r="I112" s="36"/>
      <c r="J112" s="36"/>
      <c r="K112" s="36"/>
      <c r="L112" s="34"/>
      <c r="N112" s="13"/>
    </row>
    <row r="113" spans="1:14" s="1" customFormat="1" ht="14.25">
      <c r="A113" s="36"/>
      <c r="B113" s="36"/>
      <c r="C113" s="36"/>
      <c r="D113" s="36"/>
      <c r="E113" s="36"/>
      <c r="F113" s="36"/>
      <c r="G113" s="36"/>
      <c r="H113" s="36"/>
      <c r="I113" s="36"/>
      <c r="J113" s="36"/>
      <c r="K113" s="36"/>
      <c r="L113" s="34"/>
      <c r="N113" s="13"/>
    </row>
    <row r="114" spans="1:14" s="1" customFormat="1" ht="14.25">
      <c r="A114" s="36"/>
      <c r="B114" s="36"/>
      <c r="C114" s="36"/>
      <c r="D114" s="36"/>
      <c r="E114" s="36"/>
      <c r="F114" s="36"/>
      <c r="G114" s="36"/>
      <c r="H114" s="36"/>
      <c r="I114" s="36"/>
      <c r="J114" s="36"/>
      <c r="K114" s="36"/>
      <c r="L114" s="34"/>
      <c r="N114" s="13"/>
    </row>
    <row r="115" spans="1:14" s="1" customFormat="1" ht="14.25">
      <c r="A115" s="36"/>
      <c r="B115" s="36"/>
      <c r="C115" s="36"/>
      <c r="D115" s="36"/>
      <c r="E115" s="36"/>
      <c r="F115" s="36"/>
      <c r="G115" s="36"/>
      <c r="H115" s="36"/>
      <c r="I115" s="36"/>
      <c r="J115" s="36"/>
      <c r="K115" s="36"/>
      <c r="L115" s="34"/>
      <c r="N115" s="13"/>
    </row>
    <row r="116" spans="1:14" s="1" customFormat="1" ht="14.25">
      <c r="A116" s="36"/>
      <c r="B116" s="36"/>
      <c r="C116" s="36"/>
      <c r="D116" s="36"/>
      <c r="E116" s="36"/>
      <c r="F116" s="36"/>
      <c r="G116" s="36"/>
      <c r="H116" s="36"/>
      <c r="I116" s="36"/>
      <c r="J116" s="36"/>
      <c r="K116" s="36"/>
      <c r="L116" s="34"/>
      <c r="N116" s="13"/>
    </row>
    <row r="117" spans="1:14" s="1" customFormat="1" ht="14.25">
      <c r="A117" s="36"/>
      <c r="B117" s="36"/>
      <c r="C117" s="36"/>
      <c r="D117" s="36"/>
      <c r="E117" s="36"/>
      <c r="F117" s="36"/>
      <c r="G117" s="36"/>
      <c r="H117" s="36"/>
      <c r="I117" s="36"/>
      <c r="J117" s="36"/>
      <c r="K117" s="36"/>
      <c r="L117" s="34"/>
      <c r="N117" s="13"/>
    </row>
    <row r="118" spans="1:14" s="1" customFormat="1" ht="14.25">
      <c r="A118" s="36"/>
      <c r="B118" s="36"/>
      <c r="C118" s="36"/>
      <c r="D118" s="36"/>
      <c r="E118" s="36"/>
      <c r="F118" s="36"/>
      <c r="G118" s="36"/>
      <c r="H118" s="36"/>
      <c r="I118" s="36"/>
      <c r="J118" s="36"/>
      <c r="K118" s="36"/>
      <c r="L118" s="34"/>
      <c r="N118" s="13"/>
    </row>
    <row r="119" spans="1:14" s="1" customFormat="1" ht="14.25">
      <c r="A119" s="36"/>
      <c r="B119" s="36"/>
      <c r="C119" s="36"/>
      <c r="D119" s="36"/>
      <c r="E119" s="36"/>
      <c r="F119" s="36"/>
      <c r="G119" s="36"/>
      <c r="H119" s="36"/>
      <c r="I119" s="36"/>
      <c r="J119" s="36"/>
      <c r="K119" s="36"/>
      <c r="L119" s="34"/>
      <c r="N119" s="13"/>
    </row>
    <row r="120" spans="1:14" s="1" customFormat="1" ht="14.25">
      <c r="A120" s="36"/>
      <c r="B120" s="36"/>
      <c r="C120" s="36"/>
      <c r="D120" s="36"/>
      <c r="E120" s="36"/>
      <c r="F120" s="36"/>
      <c r="G120" s="36"/>
      <c r="H120" s="36"/>
      <c r="I120" s="36"/>
      <c r="J120" s="36"/>
      <c r="K120" s="36"/>
      <c r="L120" s="34"/>
      <c r="N120" s="13"/>
    </row>
    <row r="121" spans="1:14" s="1" customFormat="1" ht="14.25">
      <c r="A121" s="36"/>
      <c r="B121" s="36"/>
      <c r="C121" s="36"/>
      <c r="D121" s="36"/>
      <c r="E121" s="36"/>
      <c r="F121" s="36"/>
      <c r="G121" s="36"/>
      <c r="H121" s="36"/>
      <c r="I121" s="36"/>
      <c r="J121" s="36"/>
      <c r="K121" s="36"/>
      <c r="L121" s="34"/>
      <c r="N121" s="13"/>
    </row>
    <row r="122" spans="1:14" s="1" customFormat="1" ht="14.25">
      <c r="A122" s="36"/>
      <c r="B122" s="36"/>
      <c r="C122" s="36"/>
      <c r="D122" s="36"/>
      <c r="E122" s="36"/>
      <c r="F122" s="36"/>
      <c r="G122" s="36"/>
      <c r="H122" s="36"/>
      <c r="I122" s="36"/>
      <c r="J122" s="36"/>
      <c r="K122" s="36"/>
      <c r="L122" s="34"/>
      <c r="N122" s="13"/>
    </row>
    <row r="123" spans="1:14" s="1" customFormat="1" ht="14.25">
      <c r="A123" s="36"/>
      <c r="B123" s="36"/>
      <c r="C123" s="36"/>
      <c r="D123" s="36"/>
      <c r="E123" s="36"/>
      <c r="F123" s="36"/>
      <c r="G123" s="36"/>
      <c r="H123" s="36"/>
      <c r="I123" s="36"/>
      <c r="J123" s="36"/>
      <c r="K123" s="36"/>
      <c r="L123" s="34"/>
      <c r="N123" s="13"/>
    </row>
    <row r="124" spans="1:14" s="1" customFormat="1" ht="14.25">
      <c r="A124" s="36"/>
      <c r="B124" s="36"/>
      <c r="C124" s="36"/>
      <c r="D124" s="36"/>
      <c r="E124" s="36"/>
      <c r="F124" s="36"/>
      <c r="G124" s="36"/>
      <c r="H124" s="36"/>
      <c r="I124" s="36"/>
      <c r="J124" s="36"/>
      <c r="K124" s="36"/>
      <c r="L124" s="34"/>
      <c r="N124" s="13"/>
    </row>
    <row r="125" spans="1:14" s="1" customFormat="1" ht="14.25">
      <c r="A125" s="36"/>
      <c r="B125" s="36"/>
      <c r="C125" s="36"/>
      <c r="D125" s="36"/>
      <c r="E125" s="36"/>
      <c r="F125" s="36"/>
      <c r="G125" s="36"/>
      <c r="H125" s="36"/>
      <c r="I125" s="36"/>
      <c r="J125" s="36"/>
      <c r="K125" s="36"/>
      <c r="L125" s="34"/>
      <c r="N125" s="13"/>
    </row>
    <row r="126" spans="1:14" s="1" customFormat="1" ht="14.25">
      <c r="A126" s="36"/>
      <c r="B126" s="36"/>
      <c r="C126" s="36"/>
      <c r="D126" s="36"/>
      <c r="E126" s="36"/>
      <c r="F126" s="36"/>
      <c r="G126" s="36"/>
      <c r="H126" s="36"/>
      <c r="I126" s="36"/>
      <c r="J126" s="36"/>
      <c r="K126" s="36"/>
      <c r="L126" s="34"/>
      <c r="N126" s="13"/>
    </row>
    <row r="127" spans="1:14" s="1" customFormat="1" ht="14.25">
      <c r="A127" s="36"/>
      <c r="B127" s="36"/>
      <c r="C127" s="36"/>
      <c r="D127" s="36"/>
      <c r="E127" s="36"/>
      <c r="F127" s="36"/>
      <c r="G127" s="36"/>
      <c r="H127" s="36"/>
      <c r="I127" s="36"/>
      <c r="J127" s="36"/>
      <c r="K127" s="36"/>
      <c r="L127" s="34"/>
      <c r="N127" s="13"/>
    </row>
    <row r="128" spans="1:14" s="1" customFormat="1" ht="14.25">
      <c r="A128" s="36"/>
      <c r="B128" s="36"/>
      <c r="C128" s="36"/>
      <c r="D128" s="36"/>
      <c r="E128" s="36"/>
      <c r="F128" s="36"/>
      <c r="G128" s="36"/>
      <c r="H128" s="36"/>
      <c r="I128" s="36"/>
      <c r="J128" s="36"/>
      <c r="K128" s="36"/>
      <c r="L128" s="34"/>
      <c r="N128" s="13"/>
    </row>
    <row r="129" spans="1:14" s="1" customFormat="1" ht="14.25">
      <c r="A129" s="36"/>
      <c r="B129" s="36"/>
      <c r="C129" s="36"/>
      <c r="D129" s="36"/>
      <c r="E129" s="36"/>
      <c r="F129" s="36"/>
      <c r="G129" s="36"/>
      <c r="H129" s="36"/>
      <c r="I129" s="36"/>
      <c r="J129" s="36"/>
      <c r="K129" s="36"/>
      <c r="L129" s="34"/>
      <c r="N129" s="13"/>
    </row>
    <row r="130" spans="1:14" ht="14.25">
      <c r="A130" s="37"/>
      <c r="B130" s="37"/>
      <c r="C130" s="37"/>
      <c r="D130" s="37"/>
      <c r="E130" s="37"/>
      <c r="F130" s="37"/>
      <c r="G130" s="37"/>
      <c r="H130" s="37"/>
      <c r="I130" s="37"/>
      <c r="J130" s="37"/>
      <c r="K130" s="37"/>
      <c r="L130" s="38"/>
    </row>
    <row r="131" spans="1:14" ht="14.25">
      <c r="A131" s="37"/>
      <c r="B131" s="37"/>
      <c r="C131" s="37"/>
      <c r="D131" s="37"/>
      <c r="E131" s="37"/>
      <c r="F131" s="37"/>
      <c r="G131" s="37"/>
      <c r="H131" s="37"/>
      <c r="I131" s="37"/>
      <c r="J131" s="37"/>
      <c r="K131" s="37"/>
      <c r="L131" s="38"/>
    </row>
    <row r="132" spans="1:14" ht="14.25">
      <c r="A132" s="37"/>
      <c r="B132" s="37"/>
      <c r="C132" s="37"/>
      <c r="D132" s="37"/>
      <c r="E132" s="37"/>
      <c r="F132" s="37"/>
      <c r="G132" s="37"/>
      <c r="H132" s="37"/>
      <c r="I132" s="37"/>
      <c r="J132" s="37"/>
      <c r="K132" s="37"/>
      <c r="L132" s="38"/>
    </row>
    <row r="133" spans="1:14" ht="14.25">
      <c r="A133" s="37"/>
      <c r="B133" s="37"/>
      <c r="C133" s="37"/>
      <c r="D133" s="37"/>
      <c r="E133" s="37"/>
      <c r="F133" s="37"/>
      <c r="G133" s="37"/>
      <c r="H133" s="37"/>
      <c r="I133" s="37"/>
      <c r="J133" s="37"/>
      <c r="K133" s="37"/>
      <c r="L133" s="38"/>
    </row>
    <row r="134" spans="1:14" ht="14.25">
      <c r="A134" s="37"/>
      <c r="B134" s="37"/>
      <c r="C134" s="37"/>
      <c r="D134" s="37"/>
      <c r="E134" s="37"/>
      <c r="F134" s="37"/>
      <c r="G134" s="37"/>
      <c r="H134" s="37"/>
      <c r="I134" s="37"/>
      <c r="J134" s="37"/>
      <c r="K134" s="37"/>
      <c r="L134" s="38"/>
    </row>
    <row r="135" spans="1:14" ht="14.25">
      <c r="A135" s="37"/>
      <c r="B135" s="37"/>
      <c r="C135" s="37"/>
      <c r="D135" s="37"/>
      <c r="E135" s="37"/>
      <c r="F135" s="37"/>
      <c r="G135" s="37"/>
      <c r="H135" s="37"/>
      <c r="I135" s="37"/>
      <c r="J135" s="37"/>
      <c r="K135" s="37"/>
      <c r="L135" s="38"/>
    </row>
    <row r="136" spans="1:14" ht="14.25">
      <c r="A136" s="37"/>
      <c r="B136" s="37"/>
      <c r="C136" s="37"/>
      <c r="D136" s="37"/>
      <c r="E136" s="37"/>
      <c r="F136" s="37"/>
      <c r="G136" s="37"/>
      <c r="H136" s="37"/>
      <c r="I136" s="37"/>
      <c r="J136" s="37"/>
      <c r="K136" s="37"/>
      <c r="L136" s="38"/>
    </row>
    <row r="137" spans="1:14" ht="14.25">
      <c r="A137" s="37"/>
      <c r="B137" s="37"/>
      <c r="C137" s="37"/>
      <c r="D137" s="37"/>
      <c r="E137" s="37"/>
      <c r="F137" s="37"/>
      <c r="G137" s="37"/>
      <c r="H137" s="37"/>
      <c r="I137" s="37"/>
      <c r="J137" s="37"/>
      <c r="K137" s="37"/>
      <c r="L137" s="38"/>
    </row>
    <row r="138" spans="1:14" ht="14.25">
      <c r="A138" s="37"/>
      <c r="B138" s="37"/>
      <c r="C138" s="37"/>
      <c r="D138" s="37"/>
      <c r="E138" s="37"/>
      <c r="F138" s="37"/>
      <c r="G138" s="37"/>
      <c r="H138" s="37"/>
      <c r="I138" s="37"/>
      <c r="J138" s="37"/>
      <c r="K138" s="37"/>
      <c r="L138" s="38"/>
    </row>
    <row r="139" spans="1:14" ht="14.25">
      <c r="A139" s="37"/>
      <c r="B139" s="37"/>
      <c r="C139" s="37"/>
      <c r="D139" s="37"/>
      <c r="E139" s="37"/>
      <c r="F139" s="37"/>
      <c r="G139" s="37"/>
      <c r="H139" s="37"/>
      <c r="I139" s="37"/>
      <c r="J139" s="37"/>
      <c r="K139" s="37"/>
      <c r="L139" s="38"/>
    </row>
    <row r="140" spans="1:14" ht="14.25">
      <c r="A140" s="37"/>
      <c r="B140" s="37"/>
      <c r="C140" s="37"/>
      <c r="D140" s="37"/>
      <c r="E140" s="37"/>
      <c r="F140" s="37"/>
      <c r="G140" s="37"/>
      <c r="H140" s="37"/>
      <c r="I140" s="37"/>
      <c r="J140" s="37"/>
      <c r="K140" s="37"/>
      <c r="L140" s="38"/>
    </row>
    <row r="141" spans="1:14" ht="14.25">
      <c r="A141" s="37"/>
      <c r="B141" s="37"/>
      <c r="C141" s="37"/>
      <c r="D141" s="37"/>
      <c r="E141" s="37"/>
      <c r="F141" s="37"/>
      <c r="G141" s="37"/>
      <c r="H141" s="37"/>
      <c r="I141" s="37"/>
      <c r="J141" s="37"/>
      <c r="K141" s="37"/>
      <c r="L141" s="38"/>
    </row>
    <row r="142" spans="1:14" ht="14.25">
      <c r="A142" s="37"/>
      <c r="B142" s="37"/>
      <c r="C142" s="37"/>
      <c r="D142" s="37"/>
      <c r="E142" s="37"/>
      <c r="F142" s="37"/>
      <c r="G142" s="37"/>
      <c r="H142" s="37"/>
      <c r="I142" s="37"/>
      <c r="J142" s="37"/>
      <c r="K142" s="37"/>
      <c r="L142" s="38"/>
    </row>
    <row r="143" spans="1:14" ht="14.25">
      <c r="A143" s="37"/>
      <c r="B143" s="37"/>
      <c r="C143" s="37"/>
      <c r="D143" s="37"/>
      <c r="E143" s="37"/>
      <c r="F143" s="37"/>
      <c r="G143" s="37"/>
      <c r="H143" s="37"/>
      <c r="I143" s="37"/>
      <c r="J143" s="37"/>
      <c r="K143" s="37"/>
      <c r="L143" s="38"/>
    </row>
    <row r="144" spans="1:14"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7"/>
      <c r="B164" s="37"/>
      <c r="C164" s="37"/>
      <c r="D164" s="37"/>
      <c r="E164" s="37"/>
      <c r="F164" s="37"/>
      <c r="G164" s="37"/>
      <c r="H164" s="37"/>
      <c r="I164" s="37"/>
      <c r="J164" s="37"/>
      <c r="K164" s="37"/>
      <c r="L164" s="38"/>
    </row>
    <row r="165" spans="1:12" ht="14.25">
      <c r="A165" s="37"/>
      <c r="B165" s="37"/>
      <c r="C165" s="37"/>
      <c r="D165" s="37"/>
      <c r="E165" s="37"/>
      <c r="F165" s="37"/>
      <c r="G165" s="37"/>
      <c r="H165" s="37"/>
      <c r="I165" s="37"/>
      <c r="J165" s="37"/>
      <c r="K165" s="37"/>
      <c r="L165" s="38"/>
    </row>
    <row r="166" spans="1:12" ht="14.25">
      <c r="A166" s="37"/>
      <c r="B166" s="37"/>
      <c r="C166" s="37"/>
      <c r="D166" s="37"/>
      <c r="E166" s="37"/>
      <c r="F166" s="37"/>
      <c r="G166" s="37"/>
      <c r="H166" s="37"/>
      <c r="I166" s="37"/>
      <c r="J166" s="37"/>
      <c r="K166" s="37"/>
      <c r="L166" s="38"/>
    </row>
    <row r="167" spans="1:12" ht="14.25">
      <c r="A167" s="37"/>
      <c r="B167" s="37"/>
      <c r="C167" s="37"/>
      <c r="D167" s="37"/>
      <c r="E167" s="37"/>
      <c r="F167" s="37"/>
      <c r="G167" s="37"/>
      <c r="H167" s="37"/>
      <c r="I167" s="37"/>
      <c r="J167" s="37"/>
      <c r="K167" s="37"/>
      <c r="L167" s="38"/>
    </row>
    <row r="168" spans="1:12" ht="14.25">
      <c r="A168" s="37"/>
      <c r="B168" s="37"/>
      <c r="C168" s="37"/>
      <c r="D168" s="37"/>
      <c r="E168" s="37"/>
      <c r="F168" s="37"/>
      <c r="G168" s="37"/>
      <c r="H168" s="37"/>
      <c r="I168" s="37"/>
      <c r="J168" s="37"/>
      <c r="K168" s="37"/>
      <c r="L168" s="38"/>
    </row>
    <row r="169" spans="1:12" ht="14.25">
      <c r="A169" s="37"/>
      <c r="B169" s="37"/>
      <c r="C169" s="37"/>
      <c r="D169" s="37"/>
      <c r="E169" s="37"/>
      <c r="F169" s="37"/>
      <c r="G169" s="37"/>
      <c r="H169" s="37"/>
      <c r="I169" s="37"/>
      <c r="J169" s="37"/>
      <c r="K169" s="37"/>
      <c r="L169" s="38"/>
    </row>
    <row r="170" spans="1:12" ht="14.25">
      <c r="A170" s="37"/>
      <c r="B170" s="37"/>
      <c r="C170" s="37"/>
      <c r="D170" s="37"/>
      <c r="E170" s="37"/>
      <c r="F170" s="37"/>
      <c r="G170" s="37"/>
      <c r="H170" s="37"/>
      <c r="I170" s="37"/>
      <c r="J170" s="37"/>
      <c r="K170" s="37"/>
      <c r="L170" s="38"/>
    </row>
    <row r="171" spans="1:12" ht="14.25">
      <c r="A171" s="37"/>
      <c r="B171" s="37"/>
      <c r="C171" s="37"/>
      <c r="D171" s="37"/>
      <c r="E171" s="37"/>
      <c r="F171" s="37"/>
      <c r="G171" s="37"/>
      <c r="H171" s="37"/>
      <c r="I171" s="37"/>
      <c r="J171" s="37"/>
      <c r="K171" s="37"/>
      <c r="L171" s="38"/>
    </row>
    <row r="172" spans="1:12" ht="14.25">
      <c r="A172" s="37"/>
      <c r="B172" s="37"/>
      <c r="C172" s="37"/>
      <c r="D172" s="37"/>
      <c r="E172" s="37"/>
      <c r="F172" s="37"/>
      <c r="G172" s="37"/>
      <c r="H172" s="37"/>
      <c r="I172" s="37"/>
      <c r="J172" s="37"/>
      <c r="K172" s="37"/>
      <c r="L172" s="38"/>
    </row>
    <row r="173" spans="1:12" ht="14.25">
      <c r="A173" s="37"/>
      <c r="B173" s="37"/>
      <c r="C173" s="37"/>
      <c r="D173" s="37"/>
      <c r="E173" s="37"/>
      <c r="F173" s="37"/>
      <c r="G173" s="37"/>
      <c r="H173" s="37"/>
      <c r="I173" s="37"/>
      <c r="J173" s="37"/>
      <c r="K173" s="37"/>
      <c r="L173" s="38"/>
    </row>
    <row r="174" spans="1:12" ht="14.25">
      <c r="A174" s="37"/>
      <c r="B174" s="37"/>
      <c r="C174" s="37"/>
      <c r="D174" s="37"/>
      <c r="E174" s="37"/>
      <c r="F174" s="37"/>
      <c r="G174" s="37"/>
      <c r="H174" s="37"/>
      <c r="I174" s="37"/>
      <c r="J174" s="37"/>
      <c r="K174" s="37"/>
      <c r="L174" s="38"/>
    </row>
    <row r="175" spans="1:12" ht="14.25">
      <c r="A175" s="37"/>
      <c r="B175" s="37"/>
      <c r="C175" s="37"/>
      <c r="D175" s="37"/>
      <c r="E175" s="37"/>
      <c r="F175" s="37"/>
      <c r="G175" s="37"/>
      <c r="H175" s="37"/>
      <c r="I175" s="37"/>
      <c r="J175" s="37"/>
      <c r="K175" s="37"/>
      <c r="L175" s="38"/>
    </row>
    <row r="176" spans="1:12" ht="14.25">
      <c r="A176" s="37"/>
      <c r="B176" s="37"/>
      <c r="C176" s="37"/>
      <c r="D176" s="37"/>
      <c r="E176" s="37"/>
      <c r="F176" s="37"/>
      <c r="G176" s="37"/>
      <c r="H176" s="37"/>
      <c r="I176" s="37"/>
      <c r="J176" s="37"/>
      <c r="K176" s="37"/>
      <c r="L176" s="38"/>
    </row>
    <row r="177" spans="1:12" ht="14.25">
      <c r="A177" s="37"/>
      <c r="B177" s="37"/>
      <c r="C177" s="37"/>
      <c r="D177" s="37"/>
      <c r="E177" s="37"/>
      <c r="F177" s="37"/>
      <c r="G177" s="37"/>
      <c r="H177" s="37"/>
      <c r="I177" s="37"/>
      <c r="J177" s="37"/>
      <c r="K177" s="37"/>
      <c r="L177" s="38"/>
    </row>
    <row r="178" spans="1:12" ht="14.25">
      <c r="A178" s="37"/>
      <c r="B178" s="37"/>
      <c r="C178" s="37"/>
      <c r="D178" s="37"/>
      <c r="E178" s="37"/>
      <c r="F178" s="37"/>
      <c r="G178" s="37"/>
      <c r="H178" s="37"/>
      <c r="I178" s="37"/>
      <c r="J178" s="37"/>
      <c r="K178" s="37"/>
      <c r="L178" s="38"/>
    </row>
    <row r="179" spans="1:12" ht="14.25">
      <c r="A179" s="37"/>
      <c r="B179" s="37"/>
      <c r="C179" s="37"/>
      <c r="D179" s="37"/>
      <c r="E179" s="37"/>
      <c r="F179" s="37"/>
      <c r="G179" s="37"/>
      <c r="H179" s="37"/>
      <c r="I179" s="37"/>
      <c r="J179" s="37"/>
      <c r="K179" s="37"/>
      <c r="L179" s="38"/>
    </row>
    <row r="180" spans="1:12" ht="14.25">
      <c r="A180" s="37"/>
      <c r="B180" s="37"/>
      <c r="C180" s="37"/>
      <c r="D180" s="37"/>
      <c r="E180" s="37"/>
      <c r="F180" s="37"/>
      <c r="G180" s="37"/>
      <c r="H180" s="37"/>
      <c r="I180" s="37"/>
      <c r="J180" s="37"/>
      <c r="K180" s="37"/>
      <c r="L180" s="38"/>
    </row>
    <row r="181" spans="1:12" ht="14.25">
      <c r="A181" s="37"/>
      <c r="B181" s="37"/>
      <c r="C181" s="37"/>
      <c r="D181" s="37"/>
      <c r="E181" s="37"/>
      <c r="F181" s="37"/>
      <c r="G181" s="37"/>
      <c r="H181" s="37"/>
      <c r="I181" s="37"/>
      <c r="J181" s="37"/>
      <c r="K181" s="37"/>
      <c r="L181" s="38"/>
    </row>
    <row r="182" spans="1:12" ht="14.25">
      <c r="A182" s="37"/>
      <c r="B182" s="37"/>
      <c r="C182" s="37"/>
      <c r="D182" s="37"/>
      <c r="E182" s="37"/>
      <c r="F182" s="37"/>
      <c r="G182" s="37"/>
      <c r="H182" s="37"/>
      <c r="I182" s="37"/>
      <c r="J182" s="37"/>
      <c r="K182" s="37"/>
      <c r="L182" s="38"/>
    </row>
    <row r="183" spans="1:12" ht="14.25">
      <c r="A183" s="37"/>
      <c r="B183" s="37"/>
      <c r="C183" s="37"/>
      <c r="D183" s="37"/>
      <c r="E183" s="37"/>
      <c r="F183" s="37"/>
      <c r="G183" s="37"/>
      <c r="H183" s="37"/>
      <c r="I183" s="37"/>
      <c r="J183" s="37"/>
      <c r="K183" s="37"/>
      <c r="L183" s="38"/>
    </row>
    <row r="184" spans="1:12" ht="14.25">
      <c r="A184" s="37"/>
      <c r="B184" s="37"/>
      <c r="C184" s="37"/>
      <c r="D184" s="37"/>
      <c r="E184" s="37"/>
      <c r="F184" s="37"/>
      <c r="G184" s="37"/>
      <c r="H184" s="37"/>
      <c r="I184" s="37"/>
      <c r="J184" s="37"/>
      <c r="K184" s="37"/>
      <c r="L184" s="38"/>
    </row>
    <row r="185" spans="1:12" ht="14.25">
      <c r="A185" s="37"/>
      <c r="B185" s="37"/>
      <c r="C185" s="37"/>
      <c r="D185" s="37"/>
      <c r="E185" s="37"/>
      <c r="F185" s="37"/>
      <c r="G185" s="37"/>
      <c r="H185" s="37"/>
      <c r="I185" s="37"/>
      <c r="J185" s="37"/>
      <c r="K185" s="37"/>
      <c r="L185" s="38"/>
    </row>
    <row r="186" spans="1:12" ht="14.25">
      <c r="A186" s="37"/>
      <c r="B186" s="37"/>
      <c r="C186" s="37"/>
      <c r="D186" s="37"/>
      <c r="E186" s="37"/>
      <c r="F186" s="37"/>
      <c r="G186" s="37"/>
      <c r="H186" s="37"/>
      <c r="I186" s="37"/>
      <c r="J186" s="37"/>
      <c r="K186" s="37"/>
      <c r="L186" s="38"/>
    </row>
    <row r="187" spans="1:12" ht="14.25">
      <c r="A187" s="37"/>
      <c r="B187" s="37"/>
      <c r="C187" s="37"/>
      <c r="D187" s="37"/>
      <c r="E187" s="37"/>
      <c r="F187" s="37"/>
      <c r="G187" s="37"/>
      <c r="H187" s="37"/>
      <c r="I187" s="37"/>
      <c r="J187" s="37"/>
      <c r="K187" s="37"/>
      <c r="L187" s="38"/>
    </row>
    <row r="188" spans="1:12" ht="14.25">
      <c r="A188" s="37"/>
      <c r="B188" s="37"/>
      <c r="C188" s="37"/>
      <c r="D188" s="37"/>
      <c r="E188" s="37"/>
      <c r="F188" s="37"/>
      <c r="G188" s="37"/>
      <c r="H188" s="37"/>
      <c r="I188" s="37"/>
      <c r="J188" s="37"/>
      <c r="K188" s="37"/>
      <c r="L188" s="38"/>
    </row>
    <row r="189" spans="1:12" ht="14.25">
      <c r="A189" s="37"/>
      <c r="B189" s="37"/>
      <c r="C189" s="37"/>
      <c r="D189" s="37"/>
      <c r="E189" s="37"/>
      <c r="F189" s="37"/>
      <c r="G189" s="37"/>
      <c r="H189" s="37"/>
      <c r="I189" s="37"/>
      <c r="J189" s="37"/>
      <c r="K189" s="37"/>
      <c r="L189" s="38"/>
    </row>
    <row r="190" spans="1:12" ht="14.25">
      <c r="A190" s="37"/>
      <c r="B190" s="37"/>
      <c r="C190" s="37"/>
      <c r="D190" s="37"/>
      <c r="E190" s="37"/>
      <c r="F190" s="37"/>
      <c r="G190" s="37"/>
      <c r="H190" s="37"/>
      <c r="I190" s="37"/>
      <c r="J190" s="37"/>
      <c r="K190" s="37"/>
      <c r="L190" s="38"/>
    </row>
    <row r="191" spans="1:12" ht="14.25">
      <c r="A191" s="37"/>
      <c r="B191" s="37"/>
      <c r="C191" s="37"/>
      <c r="D191" s="37"/>
      <c r="E191" s="37"/>
      <c r="F191" s="37"/>
      <c r="G191" s="37"/>
      <c r="H191" s="37"/>
      <c r="I191" s="37"/>
      <c r="J191" s="37"/>
      <c r="K191" s="37"/>
      <c r="L191" s="38"/>
    </row>
    <row r="192" spans="1:12" ht="14.25">
      <c r="A192" s="37"/>
      <c r="B192" s="37"/>
      <c r="C192" s="37"/>
      <c r="D192" s="37"/>
      <c r="E192" s="37"/>
      <c r="F192" s="37"/>
      <c r="G192" s="37"/>
      <c r="H192" s="37"/>
      <c r="I192" s="37"/>
      <c r="J192" s="37"/>
      <c r="K192" s="37"/>
      <c r="L192" s="38"/>
    </row>
    <row r="193" spans="1:12" ht="14.25">
      <c r="A193" s="37"/>
      <c r="B193" s="37"/>
      <c r="C193" s="37"/>
      <c r="D193" s="37"/>
      <c r="E193" s="37"/>
      <c r="F193" s="37"/>
      <c r="G193" s="37"/>
      <c r="H193" s="37"/>
      <c r="I193" s="37"/>
      <c r="J193" s="37"/>
      <c r="K193" s="37"/>
      <c r="L193" s="38"/>
    </row>
    <row r="194" spans="1:12" ht="14.25">
      <c r="A194" s="37"/>
      <c r="B194" s="37"/>
      <c r="C194" s="37"/>
      <c r="D194" s="37"/>
      <c r="E194" s="37"/>
      <c r="F194" s="37"/>
      <c r="G194" s="37"/>
      <c r="H194" s="37"/>
      <c r="I194" s="37"/>
      <c r="J194" s="37"/>
      <c r="K194" s="37"/>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A1026" s="38"/>
      <c r="B1026" s="38"/>
      <c r="C1026" s="38"/>
      <c r="D1026" s="38"/>
      <c r="E1026" s="38"/>
      <c r="F1026" s="38"/>
      <c r="G1026" s="38"/>
      <c r="H1026" s="38"/>
      <c r="I1026" s="38"/>
      <c r="J1026" s="38"/>
      <c r="K1026" s="38"/>
      <c r="L1026" s="38"/>
    </row>
    <row r="1027" spans="1:12">
      <c r="A1027" s="38"/>
      <c r="B1027" s="38"/>
      <c r="C1027" s="38"/>
      <c r="D1027" s="38"/>
      <c r="E1027" s="38"/>
      <c r="F1027" s="38"/>
      <c r="G1027" s="38"/>
      <c r="H1027" s="38"/>
      <c r="I1027" s="38"/>
      <c r="J1027" s="38"/>
      <c r="K1027" s="38"/>
      <c r="L1027" s="38"/>
    </row>
    <row r="1028" spans="1:12">
      <c r="A1028" s="38"/>
      <c r="B1028" s="38"/>
      <c r="C1028" s="38"/>
      <c r="D1028" s="38"/>
      <c r="E1028" s="38"/>
      <c r="F1028" s="38"/>
      <c r="G1028" s="38"/>
      <c r="H1028" s="38"/>
      <c r="I1028" s="38"/>
      <c r="J1028" s="38"/>
      <c r="K1028" s="38"/>
      <c r="L1028" s="38"/>
    </row>
    <row r="1029" spans="1:12">
      <c r="A1029" s="38"/>
      <c r="B1029" s="38"/>
      <c r="C1029" s="38"/>
      <c r="D1029" s="38"/>
      <c r="E1029" s="38"/>
      <c r="F1029" s="38"/>
      <c r="G1029" s="38"/>
      <c r="H1029" s="38"/>
      <c r="I1029" s="38"/>
      <c r="J1029" s="38"/>
      <c r="K1029" s="38"/>
      <c r="L1029" s="38"/>
    </row>
    <row r="1030" spans="1:12">
      <c r="A1030" s="38"/>
      <c r="B1030" s="38"/>
      <c r="C1030" s="38"/>
      <c r="D1030" s="38"/>
      <c r="E1030" s="38"/>
      <c r="F1030" s="38"/>
      <c r="G1030" s="38"/>
      <c r="H1030" s="38"/>
      <c r="I1030" s="38"/>
      <c r="J1030" s="38"/>
      <c r="K1030" s="38"/>
      <c r="L1030" s="38"/>
    </row>
    <row r="1031" spans="1:12">
      <c r="A1031" s="38"/>
      <c r="B1031" s="38"/>
      <c r="C1031" s="38"/>
      <c r="D1031" s="38"/>
      <c r="E1031" s="38"/>
      <c r="F1031" s="38"/>
      <c r="G1031" s="38"/>
      <c r="H1031" s="38"/>
      <c r="I1031" s="38"/>
      <c r="J1031" s="38"/>
      <c r="K1031" s="38"/>
      <c r="L1031" s="38"/>
    </row>
    <row r="1032" spans="1:12">
      <c r="A1032" s="38"/>
      <c r="B1032" s="38"/>
      <c r="C1032" s="38"/>
      <c r="D1032" s="38"/>
      <c r="E1032" s="38"/>
      <c r="F1032" s="38"/>
      <c r="G1032" s="38"/>
      <c r="H1032" s="38"/>
      <c r="I1032" s="38"/>
      <c r="J1032" s="38"/>
      <c r="K1032" s="38"/>
      <c r="L1032" s="38"/>
    </row>
    <row r="1033" spans="1:12">
      <c r="A1033" s="38"/>
      <c r="B1033" s="38"/>
      <c r="C1033" s="38"/>
      <c r="D1033" s="38"/>
      <c r="E1033" s="38"/>
      <c r="F1033" s="38"/>
      <c r="G1033" s="38"/>
      <c r="H1033" s="38"/>
      <c r="I1033" s="38"/>
      <c r="J1033" s="38"/>
      <c r="K1033" s="38"/>
      <c r="L1033" s="38"/>
    </row>
    <row r="1034" spans="1:12">
      <c r="A1034" s="38"/>
      <c r="B1034" s="38"/>
      <c r="C1034" s="38"/>
      <c r="D1034" s="38"/>
      <c r="E1034" s="38"/>
      <c r="F1034" s="38"/>
      <c r="G1034" s="38"/>
      <c r="H1034" s="38"/>
      <c r="I1034" s="38"/>
      <c r="J1034" s="38"/>
      <c r="K1034" s="38"/>
      <c r="L1034" s="38"/>
    </row>
    <row r="1035" spans="1:12">
      <c r="A1035" s="38"/>
      <c r="B1035" s="38"/>
      <c r="C1035" s="38"/>
      <c r="D1035" s="38"/>
      <c r="E1035" s="38"/>
      <c r="F1035" s="38"/>
      <c r="G1035" s="38"/>
      <c r="H1035" s="38"/>
      <c r="I1035" s="38"/>
      <c r="J1035" s="38"/>
      <c r="K1035" s="38"/>
      <c r="L1035" s="38"/>
    </row>
    <row r="1036" spans="1:12">
      <c r="A1036" s="38"/>
      <c r="B1036" s="38"/>
      <c r="C1036" s="38"/>
      <c r="D1036" s="38"/>
      <c r="E1036" s="38"/>
      <c r="F1036" s="38"/>
      <c r="G1036" s="38"/>
      <c r="H1036" s="38"/>
      <c r="I1036" s="38"/>
      <c r="J1036" s="38"/>
      <c r="K1036" s="38"/>
      <c r="L1036" s="38"/>
    </row>
    <row r="1037" spans="1:12">
      <c r="A1037" s="38"/>
      <c r="B1037" s="38"/>
      <c r="C1037" s="38"/>
      <c r="D1037" s="38"/>
      <c r="E1037" s="38"/>
      <c r="F1037" s="38"/>
      <c r="G1037" s="38"/>
      <c r="H1037" s="38"/>
      <c r="I1037" s="38"/>
      <c r="J1037" s="38"/>
      <c r="K1037" s="38"/>
      <c r="L1037" s="38"/>
    </row>
    <row r="1038" spans="1:12">
      <c r="A1038" s="38"/>
      <c r="B1038" s="38"/>
      <c r="C1038" s="38"/>
      <c r="D1038" s="38"/>
      <c r="E1038" s="38"/>
      <c r="F1038" s="38"/>
      <c r="G1038" s="38"/>
      <c r="H1038" s="38"/>
      <c r="I1038" s="38"/>
      <c r="J1038" s="38"/>
      <c r="K1038" s="38"/>
      <c r="L1038" s="38"/>
    </row>
    <row r="1039" spans="1:12">
      <c r="A1039" s="38"/>
      <c r="B1039" s="38"/>
      <c r="C1039" s="38"/>
      <c r="D1039" s="38"/>
      <c r="E1039" s="38"/>
      <c r="F1039" s="38"/>
      <c r="G1039" s="38"/>
      <c r="H1039" s="38"/>
      <c r="I1039" s="38"/>
      <c r="J1039" s="38"/>
      <c r="K1039" s="38"/>
      <c r="L1039" s="38"/>
    </row>
    <row r="1040" spans="1:12">
      <c r="A1040" s="38"/>
      <c r="B1040" s="38"/>
      <c r="C1040" s="38"/>
      <c r="D1040" s="38"/>
      <c r="E1040" s="38"/>
      <c r="F1040" s="38"/>
      <c r="G1040" s="38"/>
      <c r="H1040" s="38"/>
      <c r="I1040" s="38"/>
      <c r="J1040" s="38"/>
      <c r="K1040" s="38"/>
      <c r="L1040" s="38"/>
    </row>
    <row r="1041" spans="1:12">
      <c r="A1041" s="38"/>
      <c r="B1041" s="38"/>
      <c r="C1041" s="38"/>
      <c r="D1041" s="38"/>
      <c r="E1041" s="38"/>
      <c r="F1041" s="38"/>
      <c r="G1041" s="38"/>
      <c r="H1041" s="38"/>
      <c r="I1041" s="38"/>
      <c r="J1041" s="38"/>
      <c r="K1041" s="38"/>
      <c r="L1041" s="38"/>
    </row>
    <row r="1042" spans="1:12">
      <c r="A1042" s="38"/>
      <c r="B1042" s="38"/>
      <c r="C1042" s="38"/>
      <c r="D1042" s="38"/>
      <c r="E1042" s="38"/>
      <c r="F1042" s="38"/>
      <c r="G1042" s="38"/>
      <c r="H1042" s="38"/>
      <c r="I1042" s="38"/>
      <c r="J1042" s="38"/>
      <c r="K1042" s="38"/>
      <c r="L1042" s="38"/>
    </row>
    <row r="1043" spans="1:12">
      <c r="A1043" s="38"/>
      <c r="B1043" s="38"/>
      <c r="C1043" s="38"/>
      <c r="D1043" s="38"/>
      <c r="E1043" s="38"/>
      <c r="F1043" s="38"/>
      <c r="G1043" s="38"/>
      <c r="H1043" s="38"/>
      <c r="I1043" s="38"/>
      <c r="J1043" s="38"/>
      <c r="K1043" s="38"/>
      <c r="L1043" s="38"/>
    </row>
    <row r="1044" spans="1:12">
      <c r="A1044" s="38"/>
      <c r="B1044" s="38"/>
      <c r="C1044" s="38"/>
      <c r="D1044" s="38"/>
      <c r="E1044" s="38"/>
      <c r="F1044" s="38"/>
      <c r="G1044" s="38"/>
      <c r="H1044" s="38"/>
      <c r="I1044" s="38"/>
      <c r="J1044" s="38"/>
      <c r="K1044" s="38"/>
      <c r="L1044" s="38"/>
    </row>
    <row r="1045" spans="1:12">
      <c r="A1045" s="38"/>
      <c r="B1045" s="38"/>
      <c r="C1045" s="38"/>
      <c r="D1045" s="38"/>
      <c r="E1045" s="38"/>
      <c r="F1045" s="38"/>
      <c r="G1045" s="38"/>
      <c r="H1045" s="38"/>
      <c r="I1045" s="38"/>
      <c r="J1045" s="38"/>
      <c r="K1045" s="38"/>
      <c r="L1045" s="38"/>
    </row>
    <row r="1046" spans="1:12">
      <c r="A1046" s="38"/>
      <c r="B1046" s="38"/>
      <c r="C1046" s="38"/>
      <c r="D1046" s="38"/>
      <c r="E1046" s="38"/>
      <c r="F1046" s="38"/>
      <c r="G1046" s="38"/>
      <c r="H1046" s="38"/>
      <c r="I1046" s="38"/>
      <c r="J1046" s="38"/>
      <c r="K1046" s="38"/>
      <c r="L1046" s="38"/>
    </row>
    <row r="1047" spans="1:12">
      <c r="A1047" s="38"/>
      <c r="B1047" s="38"/>
      <c r="C1047" s="38"/>
      <c r="D1047" s="38"/>
      <c r="E1047" s="38"/>
      <c r="F1047" s="38"/>
      <c r="G1047" s="38"/>
      <c r="H1047" s="38"/>
      <c r="I1047" s="38"/>
      <c r="J1047" s="38"/>
      <c r="K1047" s="38"/>
      <c r="L1047" s="38"/>
    </row>
  </sheetData>
  <sheetProtection algorithmName="SHA-512" hashValue="Fb7qzyZU+F0IryicSfAXU/MZ40WcCQ36xPzi0FkiiPMLTDtpQ1pFPCNtNgOAoGOpOVZSlxbBdwUjm6iNYFSPIg==" saltValue="KO0Rbx4+QbeZpmqCJD29Kg==" spinCount="100000" sheet="1" scenarios="1"/>
  <customSheetViews>
    <customSheetView guid="{EDD0F807-B2FD-4ACA-86D5-62706FAE7C66}" fitToPage="1" printArea="1" hiddenColumns="1">
      <selection activeCell="L35" sqref="L35"/>
      <colBreaks count="2" manualBreakCount="2">
        <brk id="10" max="1048575" man="1"/>
        <brk id="12" max="1048575" man="1"/>
      </colBreaks>
      <pageMargins left="0.78740157480314965" right="0.27559055118110237" top="0.39370078740157483" bottom="0.59055118110236227" header="0.51181102362204722" footer="0.59055118110236227"/>
      <pageSetup paperSize="9" scale="72" orientation="portrait" r:id="rId1"/>
      <headerFooter alignWithMargins="0"/>
    </customSheetView>
    <customSheetView guid="{FB53B767-D8D6-4A82-A66A-4A056B59E851}" showPageBreaks="1" fitToPage="1" printArea="1" hiddenColumns="1" topLeftCell="A42">
      <selection sqref="A1:J71"/>
      <colBreaks count="2" manualBreakCount="2">
        <brk id="10" max="1048575" man="1"/>
        <brk id="12" max="1048575" man="1"/>
      </colBreaks>
      <pageMargins left="0.78740157480314965" right="0.27559055118110237" top="0.39370078740157483" bottom="0.59055118110236227" header="0.51181102362204722" footer="0.59055118110236227"/>
      <pageSetup paperSize="9" scale="72" orientation="portrait" r:id="rId2"/>
      <headerFooter alignWithMargins="0"/>
    </customSheetView>
  </customSheetViews>
  <mergeCells count="43">
    <mergeCell ref="D68:G68"/>
    <mergeCell ref="I68:J68"/>
    <mergeCell ref="A38:C38"/>
    <mergeCell ref="A39:B39"/>
    <mergeCell ref="A40:B40"/>
    <mergeCell ref="A41:B41"/>
    <mergeCell ref="B59:H59"/>
    <mergeCell ref="G63:J63"/>
    <mergeCell ref="B64:E64"/>
    <mergeCell ref="G64:J64"/>
    <mergeCell ref="B67:E67"/>
    <mergeCell ref="H67:J67"/>
    <mergeCell ref="A28:B28"/>
    <mergeCell ref="C28:E28"/>
    <mergeCell ref="G28:H28"/>
    <mergeCell ref="C32:J32"/>
    <mergeCell ref="D37:F37"/>
    <mergeCell ref="G37:H37"/>
    <mergeCell ref="C30:J30"/>
    <mergeCell ref="A31:B31"/>
    <mergeCell ref="C31:J31"/>
    <mergeCell ref="C29:E29"/>
    <mergeCell ref="G29:H29"/>
    <mergeCell ref="C33:J33"/>
    <mergeCell ref="L23:N23"/>
    <mergeCell ref="C24:G24"/>
    <mergeCell ref="I24:J24"/>
    <mergeCell ref="L22:N22"/>
    <mergeCell ref="L21:N21"/>
    <mergeCell ref="F5:J5"/>
    <mergeCell ref="G17:J17"/>
    <mergeCell ref="G18:J20"/>
    <mergeCell ref="A19:F20"/>
    <mergeCell ref="A27:B27"/>
    <mergeCell ref="C27:E27"/>
    <mergeCell ref="G27:H27"/>
    <mergeCell ref="A11:C12"/>
    <mergeCell ref="A13:C14"/>
    <mergeCell ref="A15:C16"/>
    <mergeCell ref="A9:E10"/>
    <mergeCell ref="C25:J25"/>
    <mergeCell ref="C26:F26"/>
    <mergeCell ref="H26:I26"/>
  </mergeCells>
  <pageMargins left="0.78740157480314965" right="0.27559055118110237" top="0.39370078740157483" bottom="0.59055118110236227" header="0.51181102362204722" footer="0.59055118110236227"/>
  <pageSetup paperSize="9" scale="70" orientation="portrait" r:id="rId3"/>
  <headerFooter alignWithMargins="0"/>
  <colBreaks count="2" manualBreakCount="2">
    <brk id="10" max="1048575" man="1"/>
    <brk id="12"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4C38-BC6E-4D01-AE78-CAE2E48DF598}">
  <dimension ref="A1:J49"/>
  <sheetViews>
    <sheetView view="pageBreakPreview" topLeftCell="A52" zoomScaleNormal="100" zoomScaleSheetLayoutView="100" workbookViewId="0">
      <selection activeCell="E6" sqref="E6"/>
    </sheetView>
  </sheetViews>
  <sheetFormatPr baseColWidth="10" defaultRowHeight="15"/>
  <cols>
    <col min="2" max="2" width="10.28515625" customWidth="1"/>
    <col min="3" max="9" width="7.7109375" customWidth="1"/>
    <col min="10" max="10" width="11.7109375" customWidth="1"/>
  </cols>
  <sheetData>
    <row r="1" spans="1:10">
      <c r="A1" s="320"/>
      <c r="B1" s="320"/>
      <c r="C1" s="320"/>
      <c r="D1" s="321"/>
      <c r="E1" s="322"/>
      <c r="F1" s="323"/>
      <c r="G1" s="323"/>
      <c r="H1" s="323"/>
      <c r="I1" s="323"/>
      <c r="J1" s="323"/>
    </row>
    <row r="2" spans="1:10" ht="27.75">
      <c r="A2" s="320"/>
      <c r="B2" s="320"/>
      <c r="C2" s="320"/>
      <c r="D2" s="321"/>
      <c r="E2" s="322"/>
      <c r="F2" s="324"/>
      <c r="G2" s="325"/>
      <c r="H2" s="325"/>
      <c r="I2" s="325"/>
      <c r="J2" s="325"/>
    </row>
    <row r="3" spans="1:10">
      <c r="A3" s="320"/>
      <c r="B3" s="320"/>
      <c r="C3" s="320"/>
      <c r="D3" s="321"/>
      <c r="E3" s="322"/>
      <c r="F3" s="125"/>
      <c r="G3" s="125"/>
      <c r="H3" s="125"/>
      <c r="I3" s="125"/>
      <c r="J3" s="125"/>
    </row>
    <row r="4" spans="1:10">
      <c r="A4" s="320"/>
      <c r="B4" s="320"/>
      <c r="C4" s="320"/>
      <c r="D4" s="321"/>
      <c r="E4" s="322"/>
      <c r="F4" s="440" t="str">
        <f>Definition_Verband_Region!B3</f>
        <v>Bayerischer Handball-Verband e.V.</v>
      </c>
      <c r="G4" s="440"/>
      <c r="H4" s="440"/>
      <c r="I4" s="440"/>
      <c r="J4" s="440"/>
    </row>
    <row r="5" spans="1:10" ht="17.25" customHeight="1">
      <c r="A5" s="125"/>
      <c r="B5" s="320"/>
      <c r="C5" s="320"/>
      <c r="D5" s="321"/>
      <c r="E5" s="322"/>
      <c r="F5" s="440"/>
      <c r="G5" s="440"/>
      <c r="H5" s="440"/>
      <c r="I5" s="440"/>
      <c r="J5" s="440"/>
    </row>
    <row r="6" spans="1:10">
      <c r="A6" s="125"/>
      <c r="B6" s="125"/>
      <c r="C6" s="125"/>
      <c r="D6" s="125"/>
      <c r="E6" s="125"/>
      <c r="F6" s="125"/>
      <c r="G6" s="125"/>
      <c r="H6" s="125"/>
      <c r="I6" s="125"/>
      <c r="J6" s="125"/>
    </row>
    <row r="7" spans="1:10">
      <c r="A7" s="326" t="s">
        <v>0</v>
      </c>
      <c r="B7" s="327"/>
      <c r="C7" s="327"/>
      <c r="D7" s="327"/>
      <c r="E7" s="327"/>
      <c r="F7" s="327"/>
      <c r="G7" s="327"/>
      <c r="H7" s="327"/>
      <c r="I7" s="327"/>
      <c r="J7" s="327"/>
    </row>
    <row r="8" spans="1:10" ht="15.75" customHeight="1">
      <c r="A8" s="328"/>
      <c r="B8" s="326"/>
      <c r="C8" s="326"/>
      <c r="D8" s="320"/>
      <c r="E8" s="320"/>
      <c r="F8" s="320"/>
      <c r="G8" s="320"/>
      <c r="H8" s="329"/>
      <c r="I8" s="320"/>
      <c r="J8" s="320"/>
    </row>
    <row r="9" spans="1:10">
      <c r="A9" s="132" t="str">
        <f>TRIM(Definition_Verband_Region!B3)</f>
        <v>Bayerischer Handball-Verband e.V.</v>
      </c>
      <c r="B9" s="326"/>
      <c r="C9" s="125"/>
      <c r="D9" s="125"/>
      <c r="E9" s="320"/>
      <c r="F9" s="320"/>
      <c r="G9" s="320"/>
      <c r="H9" s="320"/>
      <c r="I9" s="320"/>
      <c r="J9" s="320"/>
    </row>
    <row r="10" spans="1:10">
      <c r="A10" s="132" t="str">
        <f>TRIM(Definition_Verband_Region!B4&amp;" "&amp;Definition_Verband_Region!B6&amp;" "&amp;Definition_Verband_Region!B5)</f>
        <v>Geschäftsstelle</v>
      </c>
      <c r="B10" s="326"/>
      <c r="C10" s="320"/>
      <c r="D10" s="320"/>
      <c r="E10" s="320"/>
      <c r="F10" s="320"/>
      <c r="G10" s="320"/>
      <c r="H10" s="320"/>
      <c r="I10" s="320"/>
      <c r="J10" s="320"/>
    </row>
    <row r="11" spans="1:10">
      <c r="A11" s="132" t="str">
        <f>TRIM(Definition_Verband_Region!B9)</f>
        <v>Georg-Brauchle-Ring 93</v>
      </c>
      <c r="B11" s="320"/>
      <c r="C11" s="320"/>
      <c r="D11" s="320"/>
      <c r="E11" s="320"/>
      <c r="F11" s="320"/>
      <c r="G11" s="125"/>
      <c r="H11" s="125"/>
      <c r="I11" s="125"/>
      <c r="J11" s="125"/>
    </row>
    <row r="12" spans="1:10" ht="15" customHeight="1">
      <c r="A12" s="132" t="str">
        <f>TRIM(Definition_Verband_Region!B8&amp;" "&amp;Definition_Verband_Region!B7)</f>
        <v>80992 München</v>
      </c>
      <c r="B12" s="330"/>
      <c r="C12" s="320"/>
      <c r="D12" s="320"/>
      <c r="E12" s="320"/>
      <c r="F12" s="331"/>
      <c r="G12" s="441" t="s">
        <v>206</v>
      </c>
      <c r="H12" s="441"/>
      <c r="I12" s="441"/>
      <c r="J12" s="441"/>
    </row>
    <row r="13" spans="1:10">
      <c r="A13" s="332"/>
      <c r="B13" s="332"/>
      <c r="C13" s="332"/>
      <c r="D13" s="332"/>
      <c r="E13" s="332"/>
      <c r="F13" s="333"/>
      <c r="G13" s="444" t="s">
        <v>3</v>
      </c>
      <c r="H13" s="444"/>
      <c r="I13" s="444"/>
      <c r="J13" s="444"/>
    </row>
    <row r="14" spans="1:10">
      <c r="A14" s="332"/>
      <c r="B14" s="332"/>
      <c r="C14" s="332"/>
      <c r="D14" s="332"/>
      <c r="E14" s="332"/>
      <c r="F14" s="334"/>
      <c r="G14" s="444"/>
      <c r="H14" s="444"/>
      <c r="I14" s="444"/>
      <c r="J14" s="444"/>
    </row>
    <row r="15" spans="1:10" ht="15" customHeight="1">
      <c r="A15" s="332"/>
      <c r="B15" s="332"/>
      <c r="C15" s="332"/>
      <c r="D15" s="332"/>
      <c r="E15" s="332"/>
      <c r="F15" s="334"/>
      <c r="G15" s="444"/>
      <c r="H15" s="444"/>
      <c r="I15" s="444"/>
      <c r="J15" s="444"/>
    </row>
    <row r="16" spans="1:10">
      <c r="A16" s="442" t="s">
        <v>212</v>
      </c>
      <c r="B16" s="442"/>
      <c r="C16" s="442"/>
      <c r="D16" s="442"/>
      <c r="E16" s="442"/>
      <c r="F16" s="442"/>
      <c r="G16" s="442"/>
      <c r="H16" s="442"/>
      <c r="I16" s="442"/>
      <c r="J16" s="442"/>
    </row>
    <row r="17" spans="1:10" ht="22.15" customHeight="1">
      <c r="A17" s="442"/>
      <c r="B17" s="442"/>
      <c r="C17" s="442"/>
      <c r="D17" s="442"/>
      <c r="E17" s="442"/>
      <c r="F17" s="442"/>
      <c r="G17" s="442"/>
      <c r="H17" s="442"/>
      <c r="I17" s="442"/>
      <c r="J17" s="442"/>
    </row>
    <row r="18" spans="1:10">
      <c r="A18" s="335" t="s">
        <v>5</v>
      </c>
      <c r="B18" s="332"/>
      <c r="C18" s="332"/>
      <c r="D18" s="332"/>
      <c r="E18" s="332"/>
      <c r="F18" s="332"/>
      <c r="G18" s="332"/>
      <c r="H18" s="336"/>
      <c r="I18" s="332"/>
      <c r="J18" s="332"/>
    </row>
    <row r="19" spans="1:10">
      <c r="A19" s="335"/>
      <c r="B19" s="337"/>
      <c r="C19" s="337"/>
      <c r="D19" s="337"/>
      <c r="E19" s="337"/>
      <c r="F19" s="337"/>
      <c r="G19" s="337"/>
      <c r="H19" s="337"/>
      <c r="I19" s="337"/>
      <c r="J19" s="337"/>
    </row>
    <row r="20" spans="1:10">
      <c r="A20" s="332" t="s">
        <v>6</v>
      </c>
      <c r="B20" s="332"/>
      <c r="C20" s="422" t="str">
        <f>Definition_Nutzer!B3&amp;" "&amp;Definition_Nutzer!B4</f>
        <v>Testmann Tester</v>
      </c>
      <c r="D20" s="422"/>
      <c r="E20" s="422"/>
      <c r="F20" s="422"/>
      <c r="G20" s="338" t="s">
        <v>7</v>
      </c>
      <c r="H20" s="443" t="str">
        <f>Definition_Nutzer!B11</f>
        <v>Referent Test</v>
      </c>
      <c r="I20" s="443"/>
      <c r="J20" s="443"/>
    </row>
    <row r="21" spans="1:10">
      <c r="A21" s="332" t="s">
        <v>8</v>
      </c>
      <c r="B21" s="332"/>
      <c r="C21" s="419" t="str">
        <f>Definition_Nutzer!B7&amp;", "&amp;Definition_Nutzer!B6&amp;" "&amp;Definition_Nutzer!B5</f>
        <v>Teststraße, 82110 Testort</v>
      </c>
      <c r="D21" s="419"/>
      <c r="E21" s="419"/>
      <c r="F21" s="419"/>
      <c r="G21" s="419"/>
      <c r="H21" s="419"/>
      <c r="I21" s="419"/>
      <c r="J21" s="419"/>
    </row>
    <row r="22" spans="1:10">
      <c r="A22" s="125"/>
      <c r="B22" s="125"/>
      <c r="C22" s="125"/>
      <c r="D22" s="125"/>
      <c r="E22" s="125"/>
      <c r="F22" s="125"/>
      <c r="G22" s="125"/>
      <c r="H22" s="125"/>
      <c r="I22" s="125"/>
      <c r="J22" s="125"/>
    </row>
    <row r="23" spans="1:10">
      <c r="A23" s="125"/>
      <c r="B23" s="125"/>
      <c r="C23" s="125"/>
      <c r="D23" s="125"/>
      <c r="E23" s="125"/>
      <c r="F23" s="125"/>
      <c r="G23" s="125"/>
      <c r="H23" s="125"/>
      <c r="I23" s="125"/>
      <c r="J23" s="125"/>
    </row>
    <row r="24" spans="1:10">
      <c r="A24" s="125"/>
      <c r="B24" s="125"/>
      <c r="C24" s="125"/>
      <c r="D24" s="125"/>
      <c r="E24" s="125"/>
      <c r="F24" s="125"/>
      <c r="G24" s="125"/>
      <c r="H24" s="125"/>
      <c r="I24" s="125"/>
      <c r="J24" s="125"/>
    </row>
    <row r="25" spans="1:10">
      <c r="A25" s="335" t="s">
        <v>71</v>
      </c>
      <c r="B25" s="125"/>
      <c r="C25" s="125"/>
      <c r="D25" s="125"/>
      <c r="E25" s="125"/>
      <c r="F25" s="125"/>
      <c r="G25" s="125"/>
      <c r="H25" s="125"/>
      <c r="I25" s="125"/>
      <c r="J25" s="125"/>
    </row>
    <row r="26" spans="1:10">
      <c r="A26" s="125"/>
      <c r="B26" s="125"/>
      <c r="C26" s="125"/>
      <c r="D26" s="125"/>
      <c r="E26" s="125"/>
      <c r="F26" s="125"/>
      <c r="G26" s="125"/>
      <c r="H26" s="125"/>
      <c r="I26" s="125"/>
      <c r="J26" s="125"/>
    </row>
    <row r="27" spans="1:10">
      <c r="A27" s="339" t="s">
        <v>72</v>
      </c>
      <c r="B27" s="445" t="s">
        <v>73</v>
      </c>
      <c r="C27" s="445"/>
      <c r="D27" s="445"/>
      <c r="E27" s="445"/>
      <c r="F27" s="445" t="s">
        <v>74</v>
      </c>
      <c r="G27" s="445"/>
      <c r="H27" s="445"/>
      <c r="I27" s="445"/>
      <c r="J27" s="339" t="s">
        <v>75</v>
      </c>
    </row>
    <row r="28" spans="1:10">
      <c r="A28" s="340"/>
      <c r="B28" s="439"/>
      <c r="C28" s="439"/>
      <c r="D28" s="439"/>
      <c r="E28" s="439"/>
      <c r="F28" s="439"/>
      <c r="G28" s="439"/>
      <c r="H28" s="439"/>
      <c r="I28" s="439"/>
      <c r="J28" s="341"/>
    </row>
    <row r="29" spans="1:10">
      <c r="A29" s="340"/>
      <c r="B29" s="439"/>
      <c r="C29" s="439"/>
      <c r="D29" s="439"/>
      <c r="E29" s="439"/>
      <c r="F29" s="439"/>
      <c r="G29" s="439"/>
      <c r="H29" s="439"/>
      <c r="I29" s="439"/>
      <c r="J29" s="341"/>
    </row>
    <row r="30" spans="1:10">
      <c r="A30" s="340"/>
      <c r="B30" s="439"/>
      <c r="C30" s="439"/>
      <c r="D30" s="439"/>
      <c r="E30" s="439"/>
      <c r="F30" s="439"/>
      <c r="G30" s="439"/>
      <c r="H30" s="439"/>
      <c r="I30" s="439"/>
      <c r="J30" s="341"/>
    </row>
    <row r="31" spans="1:10">
      <c r="A31" s="340"/>
      <c r="B31" s="439"/>
      <c r="C31" s="439"/>
      <c r="D31" s="439"/>
      <c r="E31" s="439"/>
      <c r="F31" s="439"/>
      <c r="G31" s="439"/>
      <c r="H31" s="439"/>
      <c r="I31" s="439"/>
      <c r="J31" s="341"/>
    </row>
    <row r="32" spans="1:10">
      <c r="A32" s="340"/>
      <c r="B32" s="439"/>
      <c r="C32" s="439"/>
      <c r="D32" s="439"/>
      <c r="E32" s="439"/>
      <c r="F32" s="439"/>
      <c r="G32" s="439"/>
      <c r="H32" s="439"/>
      <c r="I32" s="439"/>
      <c r="J32" s="341"/>
    </row>
    <row r="33" spans="1:10">
      <c r="A33" s="340"/>
      <c r="B33" s="439"/>
      <c r="C33" s="439"/>
      <c r="D33" s="439"/>
      <c r="E33" s="439"/>
      <c r="F33" s="439"/>
      <c r="G33" s="439"/>
      <c r="H33" s="439"/>
      <c r="I33" s="439"/>
      <c r="J33" s="341"/>
    </row>
    <row r="34" spans="1:10">
      <c r="A34" s="340"/>
      <c r="B34" s="439"/>
      <c r="C34" s="439"/>
      <c r="D34" s="439"/>
      <c r="E34" s="439"/>
      <c r="F34" s="439"/>
      <c r="G34" s="439"/>
      <c r="H34" s="439"/>
      <c r="I34" s="439"/>
      <c r="J34" s="341"/>
    </row>
    <row r="35" spans="1:10">
      <c r="A35" s="340"/>
      <c r="B35" s="439"/>
      <c r="C35" s="439"/>
      <c r="D35" s="439"/>
      <c r="E35" s="439"/>
      <c r="F35" s="439"/>
      <c r="G35" s="439"/>
      <c r="H35" s="439"/>
      <c r="I35" s="439"/>
      <c r="J35" s="341"/>
    </row>
    <row r="36" spans="1:10">
      <c r="A36" s="340"/>
      <c r="B36" s="439"/>
      <c r="C36" s="439"/>
      <c r="D36" s="439"/>
      <c r="E36" s="439"/>
      <c r="F36" s="439"/>
      <c r="G36" s="439"/>
      <c r="H36" s="439"/>
      <c r="I36" s="439"/>
      <c r="J36" s="341"/>
    </row>
    <row r="37" spans="1:10">
      <c r="A37" s="340"/>
      <c r="B37" s="439"/>
      <c r="C37" s="439"/>
      <c r="D37" s="439"/>
      <c r="E37" s="439"/>
      <c r="F37" s="439"/>
      <c r="G37" s="439"/>
      <c r="H37" s="439"/>
      <c r="I37" s="439"/>
      <c r="J37" s="341"/>
    </row>
    <row r="38" spans="1:10">
      <c r="A38" s="340"/>
      <c r="B38" s="439"/>
      <c r="C38" s="439"/>
      <c r="D38" s="439"/>
      <c r="E38" s="439"/>
      <c r="F38" s="439"/>
      <c r="G38" s="439"/>
      <c r="H38" s="439"/>
      <c r="I38" s="439"/>
      <c r="J38" s="341"/>
    </row>
    <row r="39" spans="1:10">
      <c r="A39" s="340"/>
      <c r="B39" s="439"/>
      <c r="C39" s="439"/>
      <c r="D39" s="439"/>
      <c r="E39" s="439"/>
      <c r="F39" s="439"/>
      <c r="G39" s="439"/>
      <c r="H39" s="439"/>
      <c r="I39" s="439"/>
      <c r="J39" s="341"/>
    </row>
    <row r="40" spans="1:10">
      <c r="A40" s="340"/>
      <c r="B40" s="439"/>
      <c r="C40" s="439"/>
      <c r="D40" s="439"/>
      <c r="E40" s="439"/>
      <c r="F40" s="439"/>
      <c r="G40" s="439"/>
      <c r="H40" s="439"/>
      <c r="I40" s="439"/>
      <c r="J40" s="341"/>
    </row>
    <row r="41" spans="1:10">
      <c r="A41" s="320"/>
      <c r="B41" s="342"/>
      <c r="C41" s="320"/>
      <c r="D41" s="320"/>
      <c r="E41" s="320"/>
      <c r="F41" s="343"/>
      <c r="G41" s="320"/>
      <c r="H41" s="320"/>
      <c r="I41" s="320"/>
      <c r="J41" s="343"/>
    </row>
    <row r="42" spans="1:10" ht="15.75" thickBot="1">
      <c r="A42" s="326" t="s">
        <v>207</v>
      </c>
      <c r="B42" s="320"/>
      <c r="C42" s="320"/>
      <c r="D42" s="320"/>
      <c r="E42" s="320"/>
      <c r="F42" s="320"/>
      <c r="G42" s="320"/>
      <c r="H42" s="320"/>
      <c r="I42" s="320"/>
      <c r="J42" s="344">
        <f>SUM(J28:J40)</f>
        <v>0</v>
      </c>
    </row>
    <row r="43" spans="1:10" ht="15.75" thickTop="1">
      <c r="A43" s="320"/>
      <c r="B43" s="320"/>
      <c r="C43" s="320"/>
      <c r="D43" s="345"/>
      <c r="E43" s="320"/>
      <c r="F43" s="321"/>
      <c r="G43" s="346"/>
      <c r="H43" s="321"/>
      <c r="I43" s="320"/>
      <c r="J43" s="347"/>
    </row>
    <row r="44" spans="1:10">
      <c r="A44" s="326" t="s">
        <v>208</v>
      </c>
      <c r="B44" s="320"/>
      <c r="C44" s="320"/>
      <c r="D44" s="345"/>
      <c r="E44" s="345"/>
      <c r="F44" s="333" t="s">
        <v>42</v>
      </c>
      <c r="G44" s="435" t="str">
        <f>Definition_Nutzer!B8</f>
        <v>XX 2507 2347 2222 3745</v>
      </c>
      <c r="H44" s="435"/>
      <c r="I44" s="435"/>
      <c r="J44" s="435"/>
    </row>
    <row r="45" spans="1:10">
      <c r="A45" s="348" t="s">
        <v>43</v>
      </c>
      <c r="B45" s="435" t="str">
        <f>Definition_Nutzer!B10</f>
        <v>Testbank</v>
      </c>
      <c r="C45" s="435"/>
      <c r="D45" s="435"/>
      <c r="E45" s="435"/>
      <c r="F45" s="333" t="s">
        <v>44</v>
      </c>
      <c r="G45" s="436" t="str">
        <f>Definition_Nutzer!B9</f>
        <v>TestBic</v>
      </c>
      <c r="H45" s="436"/>
      <c r="I45" s="436"/>
      <c r="J45" s="436"/>
    </row>
    <row r="46" spans="1:10">
      <c r="A46" s="320"/>
      <c r="B46" s="326"/>
      <c r="C46" s="320"/>
      <c r="D46" s="320"/>
      <c r="E46" s="320"/>
      <c r="F46" s="320"/>
      <c r="G46" s="320"/>
      <c r="H46" s="349"/>
      <c r="I46" s="349"/>
      <c r="J46" s="349"/>
    </row>
    <row r="47" spans="1:10">
      <c r="A47" s="320"/>
      <c r="B47" s="320"/>
      <c r="C47" s="320"/>
      <c r="D47" s="320"/>
      <c r="E47" s="320"/>
      <c r="F47" s="320"/>
      <c r="G47" s="320"/>
      <c r="H47" s="349"/>
      <c r="I47" s="349"/>
      <c r="J47" s="349"/>
    </row>
    <row r="48" spans="1:10">
      <c r="A48" s="320" t="s">
        <v>45</v>
      </c>
      <c r="B48" s="435" t="str">
        <f ca="1">Definition_Nutzer!B5&amp;", "&amp; DAY(TODAY())&amp;"."&amp;MONTH(TODAY())&amp;"."&amp;YEAR(TODAY())</f>
        <v>Testort, 15.5.2020</v>
      </c>
      <c r="C48" s="435"/>
      <c r="D48" s="435"/>
      <c r="E48" s="435"/>
      <c r="F48" s="350"/>
      <c r="G48" s="351" t="s">
        <v>46</v>
      </c>
      <c r="H48" s="352"/>
      <c r="I48" s="352"/>
      <c r="J48" s="353"/>
    </row>
    <row r="49" spans="1:10">
      <c r="A49" s="76"/>
      <c r="B49" s="76"/>
      <c r="C49" s="76"/>
      <c r="D49" s="446"/>
      <c r="E49" s="446"/>
      <c r="F49" s="446"/>
      <c r="G49" s="446"/>
      <c r="H49" s="76"/>
      <c r="I49" s="446"/>
      <c r="J49" s="446"/>
    </row>
  </sheetData>
  <sheetProtection algorithmName="SHA-512" hashValue="grh+nUiI9MISRFZxiHpGE5YLTVm4TVCU7OLxK7pY3QV8ib4jW5uoT48c0RkosNyrWO6gCnApzvbUFiwp7L0lfA==" saltValue="Fkz5wXPoBbK78WA4XBMq1A==" spinCount="100000" sheet="1" scenarios="1"/>
  <customSheetViews>
    <customSheetView guid="{EDD0F807-B2FD-4ACA-86D5-62706FAE7C66}" topLeftCell="A10">
      <selection activeCell="H46" sqref="H46:J48"/>
      <pageMargins left="0.7" right="0.7" top="0.78740157499999996" bottom="0.78740157499999996" header="0.3" footer="0.3"/>
      <pageSetup paperSize="9" fitToHeight="0" orientation="portrait" r:id="rId1"/>
    </customSheetView>
    <customSheetView guid="{FB53B767-D8D6-4A82-A66A-4A056B59E851}" topLeftCell="A10">
      <selection activeCell="H46" sqref="H46:J48"/>
      <pageMargins left="0.7" right="0.7" top="0.78740157499999996" bottom="0.78740157499999996" header="0.3" footer="0.3"/>
      <pageSetup paperSize="9" fitToHeight="0" orientation="portrait" r:id="rId2"/>
    </customSheetView>
  </customSheetViews>
  <mergeCells count="41">
    <mergeCell ref="B48:E48"/>
    <mergeCell ref="D49:G49"/>
    <mergeCell ref="I49:J49"/>
    <mergeCell ref="B39:E39"/>
    <mergeCell ref="F39:I39"/>
    <mergeCell ref="B40:E40"/>
    <mergeCell ref="F40:I40"/>
    <mergeCell ref="G44:J44"/>
    <mergeCell ref="B45:E45"/>
    <mergeCell ref="G45:J45"/>
    <mergeCell ref="B36:E36"/>
    <mergeCell ref="F36:I36"/>
    <mergeCell ref="B37:E37"/>
    <mergeCell ref="F37:I37"/>
    <mergeCell ref="B38:E38"/>
    <mergeCell ref="F38:I38"/>
    <mergeCell ref="B33:E33"/>
    <mergeCell ref="F33:I33"/>
    <mergeCell ref="B34:E34"/>
    <mergeCell ref="F34:I34"/>
    <mergeCell ref="B35:E35"/>
    <mergeCell ref="F35:I35"/>
    <mergeCell ref="B30:E30"/>
    <mergeCell ref="F30:I30"/>
    <mergeCell ref="B31:E31"/>
    <mergeCell ref="F31:I31"/>
    <mergeCell ref="B32:E32"/>
    <mergeCell ref="F32:I32"/>
    <mergeCell ref="B29:E29"/>
    <mergeCell ref="F29:I29"/>
    <mergeCell ref="F4:J5"/>
    <mergeCell ref="G12:J12"/>
    <mergeCell ref="A16:J17"/>
    <mergeCell ref="C20:F20"/>
    <mergeCell ref="H20:J20"/>
    <mergeCell ref="G13:J15"/>
    <mergeCell ref="C21:J21"/>
    <mergeCell ref="B27:E27"/>
    <mergeCell ref="F27:I27"/>
    <mergeCell ref="B28:E28"/>
    <mergeCell ref="F28:I28"/>
  </mergeCells>
  <pageMargins left="0.7" right="0.7" top="0.78740157499999996" bottom="0.78740157499999996" header="0.3" footer="0.3"/>
  <pageSetup paperSize="9" fitToHeight="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1F68-3E70-4182-98EE-7824B36096DC}">
  <sheetPr>
    <pageSetUpPr fitToPage="1"/>
  </sheetPr>
  <dimension ref="A1:N1038"/>
  <sheetViews>
    <sheetView view="pageBreakPreview" zoomScaleNormal="100" zoomScaleSheetLayoutView="100" workbookViewId="0">
      <selection activeCell="M36" sqref="M36"/>
    </sheetView>
  </sheetViews>
  <sheetFormatPr baseColWidth="10" defaultColWidth="11.42578125" defaultRowHeight="12.75"/>
  <cols>
    <col min="1" max="1" width="11.28515625" style="5" customWidth="1"/>
    <col min="2" max="2" width="14.85546875" style="5" customWidth="1"/>
    <col min="3" max="4" width="7.7109375" style="5" customWidth="1"/>
    <col min="5" max="5" width="7.28515625" style="5" customWidth="1"/>
    <col min="6" max="6" width="7.85546875" style="5" bestFit="1" customWidth="1"/>
    <col min="7" max="7" width="4.85546875" style="5" customWidth="1"/>
    <col min="8" max="8" width="9.85546875" style="5" customWidth="1"/>
    <col min="9" max="9" width="12.140625" style="5" customWidth="1"/>
    <col min="10" max="10" width="14.5703125" style="5" customWidth="1"/>
    <col min="11" max="11" width="10.28515625" style="5" hidden="1" customWidth="1"/>
    <col min="12" max="12" width="16" style="5" customWidth="1"/>
    <col min="13" max="13" width="11.42578125" style="5"/>
    <col min="14" max="14" width="11.42578125" style="4"/>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K2" s="121"/>
      <c r="L2" s="7"/>
      <c r="N2" s="7"/>
    </row>
    <row r="3" spans="1:14">
      <c r="A3" s="117"/>
      <c r="B3" s="117"/>
      <c r="C3" s="117"/>
      <c r="D3" s="118"/>
      <c r="E3" s="119"/>
      <c r="F3" s="117"/>
      <c r="G3" s="117"/>
      <c r="H3" s="117"/>
      <c r="I3" s="117"/>
      <c r="J3" s="117"/>
      <c r="K3" s="117"/>
    </row>
    <row r="4" spans="1:14">
      <c r="A4" s="117"/>
      <c r="B4" s="117"/>
      <c r="C4" s="117"/>
      <c r="D4" s="118"/>
      <c r="E4" s="119"/>
      <c r="F4" s="117"/>
      <c r="G4" s="117"/>
      <c r="H4" s="117"/>
      <c r="I4" s="117"/>
      <c r="J4" s="117"/>
      <c r="K4" s="117"/>
      <c r="L4" s="8"/>
    </row>
    <row r="5" spans="1:14" s="9" customFormat="1" ht="27.75">
      <c r="A5" s="121"/>
      <c r="B5" s="117"/>
      <c r="C5" s="117"/>
      <c r="D5" s="118"/>
      <c r="E5" s="408" t="str">
        <f>Definition_Verband_Region!B3</f>
        <v>Bayerischer Handball-Verband e.V.</v>
      </c>
      <c r="F5" s="408"/>
      <c r="G5" s="408"/>
      <c r="H5" s="408"/>
      <c r="I5" s="408"/>
      <c r="J5" s="408"/>
      <c r="K5" s="121"/>
      <c r="L5" s="10"/>
      <c r="N5" s="10"/>
    </row>
    <row r="6" spans="1:14">
      <c r="A6" s="117"/>
      <c r="B6" s="117"/>
      <c r="C6" s="117"/>
      <c r="D6" s="117"/>
      <c r="E6" s="117"/>
      <c r="F6" s="117"/>
      <c r="G6" s="117"/>
      <c r="H6" s="117"/>
      <c r="I6" s="117"/>
      <c r="J6" s="117"/>
      <c r="K6" s="117"/>
    </row>
    <row r="7" spans="1:14">
      <c r="A7" s="208" t="s">
        <v>0</v>
      </c>
      <c r="B7" s="133"/>
      <c r="C7" s="133"/>
      <c r="D7" s="133"/>
      <c r="E7" s="133"/>
      <c r="F7" s="133"/>
      <c r="G7" s="133"/>
      <c r="H7" s="133"/>
      <c r="I7" s="133"/>
      <c r="J7" s="133"/>
      <c r="K7" s="117"/>
    </row>
    <row r="8" spans="1:14" s="1" customFormat="1" ht="15" customHeight="1">
      <c r="A8" s="117"/>
      <c r="B8" s="117"/>
      <c r="C8" s="132"/>
      <c r="D8" s="132"/>
      <c r="E8" s="117"/>
      <c r="F8" s="117"/>
      <c r="G8" s="117"/>
      <c r="H8" s="135"/>
      <c r="I8" s="117"/>
      <c r="J8" s="117"/>
      <c r="K8" s="117"/>
      <c r="L8" s="12"/>
      <c r="N8" s="13"/>
    </row>
    <row r="9" spans="1:14" s="1" customFormat="1" ht="14.25" customHeight="1">
      <c r="A9" s="132" t="str">
        <f>TRIM(Definition_Verband_Region!B3)</f>
        <v>Bayerischer Handball-Verband e.V.</v>
      </c>
      <c r="B9" s="209"/>
      <c r="C9" s="209"/>
      <c r="D9" s="210"/>
      <c r="E9" s="117"/>
      <c r="F9" s="117"/>
      <c r="G9" s="117"/>
      <c r="H9" s="117"/>
      <c r="I9" s="117"/>
      <c r="J9" s="117"/>
      <c r="K9" s="117"/>
      <c r="N9" s="13"/>
    </row>
    <row r="10" spans="1:14" s="1" customFormat="1" ht="14.25" customHeight="1">
      <c r="A10" s="132" t="str">
        <f>TRIM(Definition_Verband_Region!B4&amp;" "&amp;Definition_Verband_Region!B6&amp;" "&amp;Definition_Verband_Region!B5)</f>
        <v>Geschäftsstelle</v>
      </c>
      <c r="B10" s="209"/>
      <c r="C10" s="210"/>
      <c r="D10" s="210"/>
      <c r="E10" s="117"/>
      <c r="F10" s="117"/>
      <c r="G10" s="117"/>
      <c r="H10" s="117"/>
      <c r="I10" s="117"/>
      <c r="J10" s="117"/>
      <c r="K10" s="117"/>
      <c r="N10" s="13"/>
    </row>
    <row r="11" spans="1:14" s="1" customFormat="1" ht="14.25" customHeight="1">
      <c r="A11" s="132" t="str">
        <f>TRIM(Definition_Verband_Region!B9)</f>
        <v>Georg-Brauchle-Ring 93</v>
      </c>
      <c r="B11" s="210"/>
      <c r="C11" s="117"/>
      <c r="D11" s="117"/>
      <c r="E11" s="447" t="s">
        <v>52</v>
      </c>
      <c r="F11" s="447"/>
      <c r="G11" s="447"/>
      <c r="H11" s="447"/>
      <c r="I11" s="447"/>
      <c r="J11" s="447"/>
      <c r="K11" s="211"/>
      <c r="L11" s="29"/>
      <c r="N11" s="13"/>
    </row>
    <row r="12" spans="1:14" s="1" customFormat="1" ht="15.75" customHeight="1">
      <c r="A12" s="132" t="str">
        <f>TRIM(Definition_Verband_Region!B8&amp;" "&amp;Definition_Verband_Region!B7)</f>
        <v>80992 München</v>
      </c>
      <c r="B12" s="117"/>
      <c r="C12" s="117"/>
      <c r="D12" s="117"/>
      <c r="E12" s="447"/>
      <c r="F12" s="447"/>
      <c r="G12" s="447"/>
      <c r="H12" s="447"/>
      <c r="I12" s="447"/>
      <c r="J12" s="447"/>
      <c r="K12" s="179"/>
      <c r="L12" s="39"/>
      <c r="N12" s="13"/>
    </row>
    <row r="13" spans="1:14" s="17" customFormat="1" ht="12" customHeight="1">
      <c r="A13" s="137"/>
      <c r="B13" s="212"/>
      <c r="C13" s="212"/>
      <c r="D13" s="212"/>
      <c r="E13" s="448" t="s">
        <v>3</v>
      </c>
      <c r="F13" s="448"/>
      <c r="G13" s="448"/>
      <c r="H13" s="448"/>
      <c r="I13" s="448"/>
      <c r="J13" s="448"/>
      <c r="K13" s="136"/>
      <c r="L13" s="8"/>
    </row>
    <row r="14" spans="1:14" s="17" customFormat="1" ht="12" customHeight="1">
      <c r="A14" s="213"/>
      <c r="B14" s="213"/>
      <c r="C14" s="213"/>
      <c r="D14" s="213"/>
      <c r="E14" s="448"/>
      <c r="F14" s="448"/>
      <c r="G14" s="448"/>
      <c r="H14" s="448"/>
      <c r="I14" s="448"/>
      <c r="J14" s="448"/>
      <c r="K14" s="214"/>
    </row>
    <row r="15" spans="1:14" s="17" customFormat="1" ht="12" customHeight="1">
      <c r="A15" s="213"/>
      <c r="B15" s="213"/>
      <c r="C15" s="213"/>
      <c r="D15" s="213"/>
      <c r="E15" s="448"/>
      <c r="F15" s="448"/>
      <c r="G15" s="448"/>
      <c r="H15" s="448"/>
      <c r="I15" s="448"/>
      <c r="J15" s="448"/>
      <c r="K15" s="214"/>
    </row>
    <row r="16" spans="1:14" s="17" customFormat="1" ht="12" customHeight="1">
      <c r="A16" s="213"/>
      <c r="B16" s="213"/>
      <c r="C16" s="213"/>
      <c r="D16" s="213"/>
      <c r="E16" s="213"/>
      <c r="F16" s="215"/>
      <c r="G16" s="139"/>
      <c r="H16" s="216"/>
      <c r="I16" s="216"/>
      <c r="J16" s="216"/>
      <c r="K16" s="214"/>
    </row>
    <row r="17" spans="1:14" s="17" customFormat="1" ht="15.95" customHeight="1">
      <c r="A17" s="217" t="s">
        <v>5</v>
      </c>
      <c r="B17" s="213"/>
      <c r="C17" s="213"/>
      <c r="D17" s="213"/>
      <c r="E17" s="213"/>
      <c r="F17" s="213"/>
      <c r="G17" s="213"/>
      <c r="H17" s="218"/>
      <c r="I17" s="213"/>
      <c r="J17" s="213"/>
      <c r="K17" s="213"/>
      <c r="L17" s="449"/>
      <c r="M17" s="449"/>
      <c r="N17" s="449"/>
    </row>
    <row r="18" spans="1:14" s="41" customFormat="1" ht="11.25" customHeight="1">
      <c r="A18" s="219"/>
      <c r="B18" s="220"/>
      <c r="C18" s="220"/>
      <c r="D18" s="220"/>
      <c r="E18" s="220"/>
      <c r="F18" s="220"/>
      <c r="G18" s="220"/>
      <c r="H18" s="220"/>
      <c r="I18" s="220"/>
      <c r="J18" s="220"/>
      <c r="K18" s="220"/>
      <c r="L18" s="450"/>
      <c r="M18" s="450"/>
      <c r="N18" s="450"/>
    </row>
    <row r="19" spans="1:14" s="17" customFormat="1" ht="15.95" customHeight="1">
      <c r="A19" s="213" t="s">
        <v>6</v>
      </c>
      <c r="B19" s="213"/>
      <c r="C19" s="422" t="str">
        <f>Definition_Nutzer!B3&amp;" "&amp;Definition_Nutzer!B4</f>
        <v>Testmann Tester</v>
      </c>
      <c r="D19" s="422"/>
      <c r="E19" s="422"/>
      <c r="F19" s="422"/>
      <c r="G19" s="422"/>
      <c r="H19" s="221" t="s">
        <v>7</v>
      </c>
      <c r="I19" s="423" t="str">
        <f>Definition_Nutzer!B11</f>
        <v>Referent Test</v>
      </c>
      <c r="J19" s="423"/>
      <c r="K19" s="222"/>
      <c r="L19" s="40"/>
    </row>
    <row r="20" spans="1:14" s="17" customFormat="1" ht="15.95" customHeight="1">
      <c r="A20" s="213" t="s">
        <v>53</v>
      </c>
      <c r="B20" s="213"/>
      <c r="C20" s="419" t="str">
        <f>Definition_Nutzer!B7&amp;", "&amp;Definition_Nutzer!B6&amp;" "&amp;Definition_Nutzer!B5</f>
        <v>Teststraße, 82110 Testort</v>
      </c>
      <c r="D20" s="419"/>
      <c r="E20" s="419"/>
      <c r="F20" s="419"/>
      <c r="G20" s="419"/>
      <c r="H20" s="419"/>
      <c r="I20" s="419"/>
      <c r="J20" s="419"/>
      <c r="K20" s="223"/>
      <c r="L20" s="40"/>
    </row>
    <row r="21" spans="1:14" s="1" customFormat="1">
      <c r="A21" s="451"/>
      <c r="B21" s="427"/>
      <c r="C21" s="427"/>
      <c r="D21" s="427"/>
      <c r="E21" s="427"/>
      <c r="F21" s="427"/>
      <c r="G21" s="427"/>
      <c r="H21" s="427"/>
      <c r="I21" s="427"/>
      <c r="J21" s="427"/>
      <c r="K21" s="427"/>
      <c r="L21" s="34"/>
      <c r="N21" s="13"/>
    </row>
    <row r="22" spans="1:14" s="1" customFormat="1">
      <c r="A22" s="224"/>
      <c r="B22" s="224"/>
      <c r="C22" s="225"/>
      <c r="D22" s="225"/>
      <c r="E22" s="225"/>
      <c r="F22" s="225"/>
      <c r="G22" s="225"/>
      <c r="H22" s="225"/>
      <c r="I22" s="225"/>
      <c r="J22" s="225"/>
      <c r="K22" s="225"/>
      <c r="L22" s="34"/>
      <c r="N22" s="13"/>
    </row>
    <row r="23" spans="1:14" s="1" customFormat="1">
      <c r="A23" s="226" t="s">
        <v>54</v>
      </c>
      <c r="B23" s="224"/>
      <c r="C23" s="225"/>
      <c r="D23" s="225"/>
      <c r="E23" s="225"/>
      <c r="F23" s="225"/>
      <c r="G23" s="225"/>
      <c r="H23" s="225"/>
      <c r="I23" s="225"/>
      <c r="J23" s="225"/>
      <c r="K23" s="225"/>
      <c r="L23" s="34"/>
      <c r="N23" s="13"/>
    </row>
    <row r="24" spans="1:14" s="43" customFormat="1" ht="8.25">
      <c r="A24" s="227"/>
      <c r="B24" s="228"/>
      <c r="C24" s="229"/>
      <c r="D24" s="229"/>
      <c r="E24" s="229"/>
      <c r="F24" s="229"/>
      <c r="G24" s="229"/>
      <c r="H24" s="229"/>
      <c r="I24" s="229"/>
      <c r="J24" s="229"/>
      <c r="K24" s="229"/>
      <c r="N24" s="44"/>
    </row>
    <row r="25" spans="1:14" s="34" customFormat="1">
      <c r="A25" s="452" t="s">
        <v>55</v>
      </c>
      <c r="B25" s="427"/>
      <c r="C25" s="453" t="s">
        <v>118</v>
      </c>
      <c r="D25" s="453"/>
      <c r="E25" s="230" t="s">
        <v>56</v>
      </c>
      <c r="F25" s="231">
        <f>Definition_Verband_Region!B10</f>
        <v>20</v>
      </c>
      <c r="G25" s="225"/>
      <c r="H25" s="225"/>
      <c r="I25" s="232">
        <f>F25*(COUNTIF(C25,"Januar")+COUNTIF(C25,"Februar")+COUNTIF(C25,"März")+COUNTIF(C25,"April")+COUNTIF(C25,"Mai")+COUNTIF(C25,"Juni")+COUNTIF(C25,"Juli")+COUNTIF(C25,"August")+COUNTIF(C25,"September")+COUNTIF(C25,"Oktober")+COUNTIF(C25,"November")+COUNTIF(C25,"Dezember"))</f>
        <v>20</v>
      </c>
      <c r="J25" s="225"/>
      <c r="K25" s="225"/>
      <c r="N25" s="42"/>
    </row>
    <row r="26" spans="1:14" s="34" customFormat="1">
      <c r="A26" s="452" t="s">
        <v>55</v>
      </c>
      <c r="B26" s="427"/>
      <c r="C26" s="453"/>
      <c r="D26" s="453"/>
      <c r="E26" s="230" t="s">
        <v>56</v>
      </c>
      <c r="F26" s="231">
        <f>Definition_Verband_Region!B10</f>
        <v>20</v>
      </c>
      <c r="G26" s="225"/>
      <c r="H26" s="225"/>
      <c r="I26" s="232">
        <f t="shared" ref="I26:I27" si="0">F26*(COUNTIF(C26,"Januar")+COUNTIF(C26,"Februar")+COUNTIF(C26,"März")+COUNTIF(C26,"April")+COUNTIF(C26,"Mai")+COUNTIF(C26,"Juni")+COUNTIF(C26,"Juli")+COUNTIF(C26,"August")+COUNTIF(C26,"September")+COUNTIF(C26,"Oktober")+COUNTIF(C26,"November")+COUNTIF(C26,"Dezember"))</f>
        <v>0</v>
      </c>
      <c r="J26" s="225"/>
      <c r="K26" s="225"/>
      <c r="N26" s="42"/>
    </row>
    <row r="27" spans="1:14" s="46" customFormat="1" ht="12.75" customHeight="1">
      <c r="A27" s="452" t="s">
        <v>55</v>
      </c>
      <c r="B27" s="427"/>
      <c r="C27" s="453"/>
      <c r="D27" s="453"/>
      <c r="E27" s="230" t="s">
        <v>56</v>
      </c>
      <c r="F27" s="231">
        <f>Definition_Verband_Region!B10</f>
        <v>20</v>
      </c>
      <c r="G27" s="225"/>
      <c r="H27" s="225"/>
      <c r="I27" s="232">
        <f t="shared" si="0"/>
        <v>0</v>
      </c>
      <c r="J27" s="233"/>
      <c r="K27" s="233"/>
      <c r="N27" s="45"/>
    </row>
    <row r="28" spans="1:14" s="48" customFormat="1" ht="11.25">
      <c r="A28" s="234"/>
      <c r="B28" s="234"/>
      <c r="C28" s="235"/>
      <c r="D28" s="236"/>
      <c r="E28" s="237"/>
      <c r="F28" s="238"/>
      <c r="G28" s="239"/>
      <c r="H28" s="159"/>
      <c r="I28" s="240"/>
      <c r="J28" s="241"/>
      <c r="K28" s="241"/>
      <c r="N28" s="47"/>
    </row>
    <row r="29" spans="1:14" s="48" customFormat="1" ht="11.25">
      <c r="A29" s="234"/>
      <c r="B29" s="234"/>
      <c r="C29" s="235"/>
      <c r="D29" s="236"/>
      <c r="E29" s="237"/>
      <c r="F29" s="238"/>
      <c r="G29" s="239"/>
      <c r="H29" s="159"/>
      <c r="I29" s="240"/>
      <c r="J29" s="241"/>
      <c r="K29" s="241"/>
      <c r="N29" s="47"/>
    </row>
    <row r="30" spans="1:14" s="34" customFormat="1">
      <c r="A30" s="226" t="s">
        <v>57</v>
      </c>
      <c r="B30" s="224"/>
      <c r="C30" s="225"/>
      <c r="D30" s="225"/>
      <c r="E30" s="225"/>
      <c r="F30" s="225"/>
      <c r="G30" s="225"/>
      <c r="H30" s="225"/>
      <c r="I30" s="242">
        <f>SUM(I25:I27)</f>
        <v>20</v>
      </c>
      <c r="J30" s="117"/>
      <c r="K30" s="243" t="s">
        <v>29</v>
      </c>
      <c r="N30" s="42"/>
    </row>
    <row r="31" spans="1:14" s="34" customFormat="1" ht="12">
      <c r="A31" s="224"/>
      <c r="B31" s="224"/>
      <c r="C31" s="225"/>
      <c r="D31" s="225"/>
      <c r="E31" s="225"/>
      <c r="F31" s="225"/>
      <c r="G31" s="225"/>
      <c r="H31" s="225"/>
      <c r="I31" s="225"/>
      <c r="J31" s="225"/>
      <c r="K31" s="225"/>
      <c r="L31" s="49"/>
      <c r="N31" s="42"/>
    </row>
    <row r="32" spans="1:14" s="34" customFormat="1" ht="12">
      <c r="A32" s="224"/>
      <c r="B32" s="224"/>
      <c r="C32" s="224"/>
      <c r="D32" s="225"/>
      <c r="E32" s="224"/>
      <c r="F32" s="244"/>
      <c r="G32" s="245"/>
      <c r="H32" s="244"/>
      <c r="I32" s="224"/>
      <c r="J32" s="246"/>
      <c r="K32" s="226"/>
      <c r="N32" s="42"/>
    </row>
    <row r="33" spans="1:14" s="34" customFormat="1" ht="14.25">
      <c r="A33" s="226" t="s">
        <v>58</v>
      </c>
      <c r="B33" s="224"/>
      <c r="C33" s="224" t="s">
        <v>59</v>
      </c>
      <c r="D33" s="247"/>
      <c r="E33" s="457" t="str">
        <f>Definition_Nutzer!B10</f>
        <v>Testbank</v>
      </c>
      <c r="F33" s="457"/>
      <c r="G33" s="457"/>
      <c r="H33" s="457"/>
      <c r="I33" s="457"/>
      <c r="J33" s="163"/>
      <c r="K33" s="226"/>
      <c r="N33" s="42"/>
    </row>
    <row r="34" spans="1:14" s="34" customFormat="1" ht="14.25">
      <c r="A34" s="452"/>
      <c r="B34" s="452"/>
      <c r="C34" s="224" t="s">
        <v>42</v>
      </c>
      <c r="D34" s="247"/>
      <c r="E34" s="457" t="str">
        <f>Definition_Nutzer!B8</f>
        <v>XX 2507 2347 2222 3745</v>
      </c>
      <c r="F34" s="457"/>
      <c r="G34" s="457"/>
      <c r="H34" s="457"/>
      <c r="I34" s="457"/>
      <c r="J34" s="248"/>
      <c r="K34" s="224"/>
      <c r="N34" s="42"/>
    </row>
    <row r="35" spans="1:14" s="34" customFormat="1" ht="14.25">
      <c r="A35" s="226"/>
      <c r="B35" s="224"/>
      <c r="C35" s="249" t="s">
        <v>60</v>
      </c>
      <c r="D35" s="148"/>
      <c r="E35" s="457" t="str">
        <f>Definition_Nutzer!B9</f>
        <v>TestBic</v>
      </c>
      <c r="F35" s="457"/>
      <c r="G35" s="457"/>
      <c r="H35" s="457"/>
      <c r="I35" s="457"/>
      <c r="J35" s="190"/>
      <c r="K35" s="243"/>
      <c r="N35" s="42"/>
    </row>
    <row r="36" spans="1:14" s="34" customFormat="1" ht="12">
      <c r="A36" s="224"/>
      <c r="B36" s="224"/>
      <c r="C36" s="225"/>
      <c r="D36" s="225"/>
      <c r="E36" s="225"/>
      <c r="F36" s="225"/>
      <c r="G36" s="225"/>
      <c r="H36" s="225"/>
      <c r="I36" s="225"/>
      <c r="J36" s="225"/>
      <c r="K36" s="224"/>
      <c r="N36" s="42"/>
    </row>
    <row r="37" spans="1:14" s="34" customFormat="1" ht="12">
      <c r="A37" s="224"/>
      <c r="B37" s="224"/>
      <c r="C37" s="225"/>
      <c r="D37" s="225"/>
      <c r="E37" s="225"/>
      <c r="F37" s="225"/>
      <c r="G37" s="225"/>
      <c r="H37" s="225"/>
      <c r="I37" s="225"/>
      <c r="J37" s="225"/>
      <c r="K37" s="224"/>
      <c r="N37" s="42"/>
    </row>
    <row r="38" spans="1:14" s="34" customFormat="1" ht="14.25">
      <c r="A38" s="454" t="s">
        <v>61</v>
      </c>
      <c r="B38" s="427"/>
      <c r="C38" s="458" t="str">
        <f ca="1">Definition_Nutzer!B5&amp;", "&amp; DAY(TODAY())&amp;"."&amp;MONTH(TODAY())&amp;"."&amp;YEAR(TODAY())</f>
        <v>Testort, 15.5.2020</v>
      </c>
      <c r="D38" s="458"/>
      <c r="E38" s="458"/>
      <c r="F38" s="458"/>
      <c r="G38" s="458"/>
      <c r="H38" s="458"/>
      <c r="I38" s="458"/>
      <c r="J38" s="248"/>
      <c r="K38" s="225"/>
      <c r="N38" s="42"/>
    </row>
    <row r="39" spans="1:14" s="34" customFormat="1" ht="12">
      <c r="A39" s="224"/>
      <c r="B39" s="224"/>
      <c r="C39" s="250"/>
      <c r="D39" s="459"/>
      <c r="E39" s="459"/>
      <c r="F39" s="459"/>
      <c r="G39" s="459"/>
      <c r="H39" s="250"/>
      <c r="I39" s="251"/>
      <c r="J39" s="252"/>
      <c r="K39" s="225"/>
      <c r="N39" s="42"/>
    </row>
    <row r="40" spans="1:14" s="34" customFormat="1" ht="12">
      <c r="A40" s="224"/>
      <c r="B40" s="224"/>
      <c r="C40" s="250"/>
      <c r="D40" s="224"/>
      <c r="E40" s="224"/>
      <c r="F40" s="224"/>
      <c r="G40" s="224"/>
      <c r="H40" s="224"/>
      <c r="I40" s="224"/>
      <c r="J40" s="224"/>
      <c r="K40" s="225"/>
      <c r="N40" s="42"/>
    </row>
    <row r="41" spans="1:14" s="34" customFormat="1">
      <c r="A41" s="454" t="s">
        <v>62</v>
      </c>
      <c r="B41" s="427"/>
      <c r="C41" s="455"/>
      <c r="D41" s="456"/>
      <c r="E41" s="456"/>
      <c r="F41" s="456"/>
      <c r="G41" s="456"/>
      <c r="H41" s="456"/>
      <c r="I41" s="456"/>
      <c r="J41" s="248"/>
      <c r="K41" s="224"/>
      <c r="N41" s="42"/>
    </row>
    <row r="42" spans="1:14" s="34" customFormat="1">
      <c r="A42" s="117"/>
      <c r="B42" s="253"/>
      <c r="C42" s="253"/>
      <c r="D42" s="149"/>
      <c r="E42" s="149"/>
      <c r="F42" s="149"/>
      <c r="G42" s="149"/>
      <c r="H42" s="149"/>
      <c r="I42" s="149"/>
      <c r="J42" s="149"/>
      <c r="K42" s="117"/>
      <c r="N42" s="42"/>
    </row>
    <row r="43" spans="1:14" s="34" customFormat="1">
      <c r="A43" s="117" t="s">
        <v>205</v>
      </c>
      <c r="B43" s="149"/>
      <c r="C43" s="149"/>
      <c r="D43" s="149"/>
      <c r="E43" s="149"/>
      <c r="F43" s="149"/>
      <c r="G43" s="149"/>
      <c r="H43" s="149"/>
      <c r="I43" s="149"/>
      <c r="J43" s="149"/>
      <c r="K43" s="117"/>
      <c r="N43" s="42"/>
    </row>
    <row r="44" spans="1:14" s="34" customFormat="1">
      <c r="A44" s="203" t="s">
        <v>204</v>
      </c>
      <c r="B44" s="203"/>
      <c r="C44" s="203"/>
      <c r="D44" s="203"/>
      <c r="E44" s="203"/>
      <c r="F44" s="203"/>
      <c r="G44" s="203"/>
      <c r="H44" s="203"/>
      <c r="I44" s="117"/>
      <c r="J44" s="117"/>
      <c r="K44" s="117"/>
      <c r="N44" s="42"/>
    </row>
    <row r="45" spans="1:14" s="34" customFormat="1" ht="11.25" hidden="1" customHeight="1">
      <c r="A45" s="11"/>
      <c r="B45" s="1"/>
      <c r="C45" s="1"/>
      <c r="D45" s="1"/>
      <c r="E45" s="1"/>
      <c r="F45" s="1"/>
      <c r="G45" s="1"/>
      <c r="H45" s="1"/>
      <c r="I45" s="1"/>
      <c r="J45" s="1"/>
      <c r="K45" s="1"/>
      <c r="N45" s="42"/>
    </row>
    <row r="46" spans="1:14" s="34" customFormat="1" hidden="1">
      <c r="A46" s="1"/>
      <c r="B46" s="1"/>
      <c r="C46" s="1"/>
      <c r="D46" s="1"/>
      <c r="E46" s="1"/>
      <c r="F46" s="1"/>
      <c r="G46" s="1"/>
      <c r="H46" s="1"/>
      <c r="I46" s="1"/>
      <c r="J46" s="1"/>
      <c r="K46" s="1"/>
      <c r="N46" s="42"/>
    </row>
    <row r="47" spans="1:14" s="34" customFormat="1" ht="12.75" hidden="1" customHeight="1">
      <c r="A47" s="1"/>
      <c r="B47" s="1"/>
      <c r="C47" s="1"/>
      <c r="D47" s="1"/>
      <c r="E47" s="1"/>
      <c r="F47" s="1"/>
      <c r="G47" s="1"/>
      <c r="H47" s="1"/>
      <c r="I47" s="1"/>
      <c r="J47" s="1"/>
      <c r="K47" s="1"/>
      <c r="N47" s="42"/>
    </row>
    <row r="48" spans="1:14" s="34" customFormat="1">
      <c r="A48" s="1"/>
      <c r="B48" s="1"/>
      <c r="C48" s="1"/>
      <c r="D48" s="1"/>
      <c r="E48" s="1"/>
      <c r="F48" s="1"/>
      <c r="G48" s="1"/>
      <c r="H48" s="1"/>
      <c r="I48" s="1"/>
      <c r="J48" s="1"/>
      <c r="K48" s="1"/>
      <c r="N48" s="42"/>
    </row>
    <row r="49" spans="1:14" s="42" customFormat="1" ht="12.75" hidden="1" customHeight="1">
      <c r="A49" s="1"/>
      <c r="B49" s="1"/>
      <c r="C49" s="1"/>
      <c r="D49" s="1"/>
      <c r="E49" s="1"/>
      <c r="F49" s="1"/>
      <c r="G49" s="1"/>
      <c r="H49" s="1"/>
      <c r="I49" s="1"/>
      <c r="J49" s="1"/>
      <c r="K49" s="1"/>
    </row>
    <row r="50" spans="1:14" s="42" customFormat="1">
      <c r="A50" s="1"/>
      <c r="B50" s="1"/>
      <c r="C50" s="1"/>
      <c r="D50" s="1"/>
      <c r="E50" s="1"/>
      <c r="F50" s="1"/>
      <c r="G50" s="1"/>
      <c r="H50" s="1"/>
      <c r="I50" s="1"/>
      <c r="J50" s="1"/>
      <c r="K50" s="1"/>
    </row>
    <row r="51" spans="1:14" s="50" customFormat="1">
      <c r="A51" s="1"/>
      <c r="B51" s="1"/>
      <c r="C51" s="1"/>
      <c r="D51" s="1"/>
      <c r="E51" s="1"/>
      <c r="F51" s="1"/>
      <c r="G51" s="1"/>
      <c r="H51" s="1"/>
      <c r="I51" s="1"/>
      <c r="J51" s="1"/>
      <c r="K51" s="1"/>
      <c r="L51" s="42"/>
    </row>
    <row r="52" spans="1:14" s="28" customFormat="1" hidden="1">
      <c r="A52" s="1"/>
      <c r="B52" s="1"/>
      <c r="C52" s="1"/>
      <c r="D52" s="1"/>
      <c r="E52" s="1"/>
      <c r="F52" s="1"/>
      <c r="G52" s="1"/>
      <c r="H52" s="1"/>
      <c r="I52" s="1"/>
      <c r="J52" s="1"/>
      <c r="K52" s="1"/>
      <c r="L52" s="34"/>
      <c r="N52" s="50"/>
    </row>
    <row r="53" spans="1:14" s="1" customFormat="1">
      <c r="L53" s="34"/>
      <c r="N53" s="13"/>
    </row>
    <row r="54" spans="1:14" s="1" customFormat="1" ht="20.85" customHeight="1">
      <c r="L54" s="34"/>
      <c r="N54" s="13"/>
    </row>
    <row r="55" spans="1:14" s="1" customFormat="1">
      <c r="L55" s="34"/>
      <c r="N55" s="13"/>
    </row>
    <row r="56" spans="1:14" s="1" customFormat="1">
      <c r="L56" s="34"/>
      <c r="N56" s="13"/>
    </row>
    <row r="57" spans="1:14" s="1" customFormat="1">
      <c r="A57" s="11"/>
      <c r="L57" s="34"/>
      <c r="N57" s="13"/>
    </row>
    <row r="58" spans="1:14" s="1" customFormat="1">
      <c r="E58" s="35"/>
      <c r="L58" s="34"/>
      <c r="N58" s="13"/>
    </row>
    <row r="59" spans="1:14" s="1" customFormat="1">
      <c r="E59" s="35"/>
      <c r="L59" s="34"/>
      <c r="N59" s="13"/>
    </row>
    <row r="60" spans="1:14" s="1" customFormat="1">
      <c r="E60" s="35"/>
      <c r="L60" s="34"/>
      <c r="N60" s="13"/>
    </row>
    <row r="61" spans="1:14" s="1" customFormat="1">
      <c r="E61" s="35"/>
      <c r="L61" s="34"/>
      <c r="N61" s="13"/>
    </row>
    <row r="62" spans="1:14" s="1" customFormat="1">
      <c r="L62" s="34"/>
      <c r="N62" s="13"/>
    </row>
    <row r="63" spans="1:14" s="1" customFormat="1">
      <c r="A63" s="11"/>
      <c r="L63" s="34"/>
      <c r="N63" s="13"/>
    </row>
    <row r="64" spans="1:14" s="1" customFormat="1">
      <c r="L64" s="34"/>
      <c r="N64" s="13"/>
    </row>
    <row r="65" spans="1:14" s="1" customFormat="1">
      <c r="L65" s="34"/>
      <c r="N65" s="13"/>
    </row>
    <row r="66" spans="1:14" s="1" customFormat="1">
      <c r="L66" s="34"/>
      <c r="N66" s="13"/>
    </row>
    <row r="67" spans="1:14" s="1" customFormat="1">
      <c r="L67" s="34"/>
      <c r="N67" s="13"/>
    </row>
    <row r="68" spans="1:14" s="1" customFormat="1" ht="14.25">
      <c r="A68" s="36"/>
      <c r="K68" s="36"/>
      <c r="L68" s="34"/>
      <c r="N68" s="13"/>
    </row>
    <row r="69" spans="1:14" s="1" customFormat="1" ht="14.25">
      <c r="A69" s="36"/>
      <c r="K69" s="36"/>
      <c r="L69" s="34"/>
      <c r="N69" s="13"/>
    </row>
    <row r="70" spans="1:14" s="1" customFormat="1" ht="14.25">
      <c r="A70" s="36"/>
      <c r="K70" s="36"/>
      <c r="L70" s="34"/>
      <c r="N70" s="13"/>
    </row>
    <row r="71" spans="1:14" s="1" customFormat="1" ht="14.25">
      <c r="A71" s="36"/>
      <c r="K71" s="36"/>
      <c r="L71" s="34"/>
      <c r="N71" s="13"/>
    </row>
    <row r="72" spans="1:14" s="1" customFormat="1" ht="14.25">
      <c r="A72" s="36"/>
      <c r="K72" s="36"/>
      <c r="L72" s="34"/>
      <c r="N72" s="13"/>
    </row>
    <row r="73" spans="1:14" s="1" customFormat="1" ht="14.25">
      <c r="A73" s="36"/>
      <c r="K73" s="36"/>
      <c r="L73" s="34"/>
      <c r="N73" s="13"/>
    </row>
    <row r="74" spans="1:14" s="1" customFormat="1" ht="14.25">
      <c r="A74" s="36"/>
      <c r="K74" s="36"/>
      <c r="L74" s="34"/>
      <c r="N74" s="13"/>
    </row>
    <row r="75" spans="1:14" s="1" customFormat="1" ht="14.25">
      <c r="A75" s="36"/>
      <c r="K75" s="36"/>
      <c r="L75" s="34"/>
      <c r="N75" s="13"/>
    </row>
    <row r="76" spans="1:14" s="1" customFormat="1" ht="14.25">
      <c r="A76" s="36"/>
      <c r="K76" s="36"/>
      <c r="L76" s="34"/>
      <c r="N76" s="13"/>
    </row>
    <row r="77" spans="1:14" s="1" customFormat="1" ht="14.25">
      <c r="A77" s="36"/>
      <c r="B77" s="36"/>
      <c r="C77" s="36"/>
      <c r="D77" s="36"/>
      <c r="E77" s="36"/>
      <c r="F77" s="36"/>
      <c r="G77" s="36"/>
      <c r="H77" s="36"/>
      <c r="I77" s="36"/>
      <c r="J77" s="36"/>
      <c r="K77" s="36"/>
      <c r="L77" s="34"/>
      <c r="N77" s="13"/>
    </row>
    <row r="78" spans="1:14" s="1" customFormat="1" ht="14.25">
      <c r="A78" s="36"/>
      <c r="B78" s="36"/>
      <c r="C78" s="36"/>
      <c r="D78" s="36"/>
      <c r="E78" s="36"/>
      <c r="F78" s="36"/>
      <c r="G78" s="36"/>
      <c r="H78" s="36"/>
      <c r="I78" s="36"/>
      <c r="J78" s="36"/>
      <c r="K78" s="36"/>
      <c r="L78" s="34"/>
      <c r="N78" s="13"/>
    </row>
    <row r="79" spans="1:14" s="1" customFormat="1" ht="14.25">
      <c r="A79" s="36"/>
      <c r="B79" s="36"/>
      <c r="C79" s="36"/>
      <c r="D79" s="36"/>
      <c r="E79" s="36"/>
      <c r="F79" s="36"/>
      <c r="G79" s="36"/>
      <c r="H79" s="36"/>
      <c r="I79" s="36"/>
      <c r="J79" s="36"/>
      <c r="K79" s="36"/>
      <c r="L79" s="34"/>
      <c r="N79" s="13"/>
    </row>
    <row r="80" spans="1:14" s="1" customFormat="1" ht="14.25">
      <c r="A80" s="36"/>
      <c r="B80" s="36"/>
      <c r="C80" s="36"/>
      <c r="D80" s="36"/>
      <c r="E80" s="36"/>
      <c r="F80" s="36"/>
      <c r="G80" s="36"/>
      <c r="H80" s="36"/>
      <c r="I80" s="36"/>
      <c r="J80" s="36"/>
      <c r="K80" s="36"/>
      <c r="L80" s="34"/>
      <c r="N80" s="13"/>
    </row>
    <row r="81" spans="1:14" s="1" customFormat="1" ht="14.25">
      <c r="A81" s="36"/>
      <c r="B81" s="36"/>
      <c r="C81" s="36"/>
      <c r="D81" s="36"/>
      <c r="E81" s="36"/>
      <c r="F81" s="36"/>
      <c r="G81" s="36"/>
      <c r="H81" s="36"/>
      <c r="I81" s="36"/>
      <c r="J81" s="36"/>
      <c r="K81" s="36"/>
      <c r="L81" s="34"/>
      <c r="N81" s="13"/>
    </row>
    <row r="82" spans="1:14" s="1" customFormat="1" ht="14.25">
      <c r="A82" s="36"/>
      <c r="B82" s="36"/>
      <c r="C82" s="36"/>
      <c r="D82" s="36"/>
      <c r="E82" s="36"/>
      <c r="F82" s="36"/>
      <c r="G82" s="36"/>
      <c r="H82" s="36"/>
      <c r="I82" s="36"/>
      <c r="J82" s="36"/>
      <c r="K82" s="36"/>
      <c r="L82" s="34"/>
      <c r="N82" s="13"/>
    </row>
    <row r="83" spans="1:14" s="1" customFormat="1" ht="14.25">
      <c r="A83" s="36"/>
      <c r="B83" s="36"/>
      <c r="C83" s="36"/>
      <c r="D83" s="36"/>
      <c r="E83" s="36"/>
      <c r="F83" s="36"/>
      <c r="G83" s="36"/>
      <c r="H83" s="36"/>
      <c r="I83" s="36"/>
      <c r="J83" s="36"/>
      <c r="K83" s="36"/>
      <c r="L83" s="34"/>
      <c r="N83" s="13"/>
    </row>
    <row r="84" spans="1:14" s="1" customFormat="1" ht="14.25">
      <c r="A84" s="36"/>
      <c r="B84" s="36"/>
      <c r="C84" s="36"/>
      <c r="D84" s="36"/>
      <c r="E84" s="36"/>
      <c r="F84" s="36"/>
      <c r="G84" s="36"/>
      <c r="H84" s="36"/>
      <c r="I84" s="36"/>
      <c r="J84" s="36"/>
      <c r="K84" s="36"/>
      <c r="L84" s="34"/>
      <c r="N84" s="13"/>
    </row>
    <row r="85" spans="1:14" s="1" customFormat="1" ht="14.25">
      <c r="A85" s="36"/>
      <c r="B85" s="36"/>
      <c r="C85" s="36"/>
      <c r="D85" s="36"/>
      <c r="E85" s="36"/>
      <c r="F85" s="36"/>
      <c r="G85" s="36"/>
      <c r="H85" s="36"/>
      <c r="I85" s="36"/>
      <c r="J85" s="36"/>
      <c r="K85" s="36"/>
      <c r="L85" s="34"/>
      <c r="N85" s="13"/>
    </row>
    <row r="86" spans="1:14" s="1" customFormat="1" ht="14.25">
      <c r="A86" s="36"/>
      <c r="B86" s="36"/>
      <c r="C86" s="36"/>
      <c r="D86" s="36"/>
      <c r="E86" s="36"/>
      <c r="F86" s="36"/>
      <c r="G86" s="36"/>
      <c r="H86" s="36"/>
      <c r="I86" s="36"/>
      <c r="J86" s="36"/>
      <c r="K86" s="36"/>
      <c r="L86" s="34"/>
      <c r="N86" s="13"/>
    </row>
    <row r="87" spans="1:14" s="1" customFormat="1" ht="14.25">
      <c r="A87" s="36"/>
      <c r="B87" s="36"/>
      <c r="C87" s="36"/>
      <c r="D87" s="36"/>
      <c r="E87" s="36"/>
      <c r="F87" s="36"/>
      <c r="G87" s="36"/>
      <c r="H87" s="36"/>
      <c r="I87" s="36"/>
      <c r="J87" s="36"/>
      <c r="K87" s="36"/>
      <c r="L87" s="34"/>
      <c r="N87" s="13"/>
    </row>
    <row r="88" spans="1:14" s="1" customFormat="1" ht="14.25">
      <c r="A88" s="36"/>
      <c r="B88" s="36"/>
      <c r="C88" s="36"/>
      <c r="D88" s="36"/>
      <c r="E88" s="36"/>
      <c r="F88" s="36"/>
      <c r="G88" s="36"/>
      <c r="H88" s="36"/>
      <c r="I88" s="36"/>
      <c r="J88" s="36"/>
      <c r="K88" s="36"/>
      <c r="L88" s="34"/>
      <c r="N88" s="13"/>
    </row>
    <row r="89" spans="1:14" s="1" customFormat="1" ht="14.25">
      <c r="A89" s="36"/>
      <c r="B89" s="36"/>
      <c r="C89" s="36"/>
      <c r="D89" s="36"/>
      <c r="E89" s="36"/>
      <c r="F89" s="36"/>
      <c r="G89" s="36"/>
      <c r="H89" s="36"/>
      <c r="I89" s="36"/>
      <c r="J89" s="36"/>
      <c r="K89" s="36"/>
      <c r="L89" s="34"/>
      <c r="N89" s="13"/>
    </row>
    <row r="90" spans="1:14" s="1" customFormat="1" ht="14.25">
      <c r="A90" s="36"/>
      <c r="B90" s="36"/>
      <c r="C90" s="36"/>
      <c r="D90" s="36"/>
      <c r="E90" s="36"/>
      <c r="F90" s="36"/>
      <c r="G90" s="36"/>
      <c r="H90" s="36"/>
      <c r="I90" s="36"/>
      <c r="J90" s="36"/>
      <c r="K90" s="36"/>
      <c r="L90" s="34"/>
      <c r="N90" s="13"/>
    </row>
    <row r="91" spans="1:14" s="1" customFormat="1" ht="14.25">
      <c r="A91" s="36"/>
      <c r="B91" s="36"/>
      <c r="C91" s="36"/>
      <c r="D91" s="36"/>
      <c r="E91" s="36"/>
      <c r="F91" s="36"/>
      <c r="G91" s="36"/>
      <c r="H91" s="36"/>
      <c r="I91" s="36"/>
      <c r="J91" s="36"/>
      <c r="K91" s="36"/>
      <c r="L91" s="34"/>
      <c r="N91" s="13"/>
    </row>
    <row r="92" spans="1:14" s="1" customFormat="1" ht="14.25">
      <c r="A92" s="36"/>
      <c r="B92" s="36"/>
      <c r="C92" s="36"/>
      <c r="D92" s="36"/>
      <c r="E92" s="36"/>
      <c r="F92" s="36"/>
      <c r="G92" s="36"/>
      <c r="H92" s="36"/>
      <c r="I92" s="36"/>
      <c r="J92" s="36"/>
      <c r="K92" s="36"/>
      <c r="L92" s="34"/>
      <c r="N92" s="13"/>
    </row>
    <row r="93" spans="1:14" s="1" customFormat="1" ht="14.25">
      <c r="A93" s="36"/>
      <c r="B93" s="36"/>
      <c r="C93" s="36"/>
      <c r="D93" s="36"/>
      <c r="E93" s="36"/>
      <c r="F93" s="36"/>
      <c r="G93" s="36"/>
      <c r="H93" s="36"/>
      <c r="I93" s="36"/>
      <c r="J93" s="36"/>
      <c r="K93" s="36"/>
      <c r="L93" s="34"/>
      <c r="N93" s="13"/>
    </row>
    <row r="94" spans="1:14" s="1" customFormat="1" ht="14.25">
      <c r="A94" s="36"/>
      <c r="B94" s="36"/>
      <c r="C94" s="36"/>
      <c r="D94" s="36"/>
      <c r="E94" s="36"/>
      <c r="F94" s="36"/>
      <c r="G94" s="36"/>
      <c r="H94" s="36"/>
      <c r="I94" s="36"/>
      <c r="J94" s="36"/>
      <c r="K94" s="36"/>
      <c r="L94" s="34"/>
      <c r="N94" s="13"/>
    </row>
    <row r="95" spans="1:14" s="1" customFormat="1" ht="14.25">
      <c r="A95" s="36"/>
      <c r="B95" s="36"/>
      <c r="C95" s="36"/>
      <c r="D95" s="36"/>
      <c r="E95" s="36"/>
      <c r="F95" s="36"/>
      <c r="G95" s="36"/>
      <c r="H95" s="36"/>
      <c r="I95" s="36"/>
      <c r="J95" s="36"/>
      <c r="K95" s="36"/>
      <c r="L95" s="34"/>
      <c r="N95" s="13"/>
    </row>
    <row r="96" spans="1:14" s="1" customFormat="1" ht="14.25">
      <c r="A96" s="36"/>
      <c r="B96" s="36"/>
      <c r="C96" s="36"/>
      <c r="D96" s="36"/>
      <c r="E96" s="36"/>
      <c r="F96" s="36"/>
      <c r="G96" s="36"/>
      <c r="H96" s="36"/>
      <c r="I96" s="36"/>
      <c r="J96" s="36"/>
      <c r="K96" s="36"/>
      <c r="L96" s="34"/>
      <c r="N96" s="13"/>
    </row>
    <row r="97" spans="1:14" s="1" customFormat="1" ht="14.25">
      <c r="A97" s="36"/>
      <c r="B97" s="36"/>
      <c r="C97" s="36"/>
      <c r="D97" s="36"/>
      <c r="E97" s="36"/>
      <c r="F97" s="36"/>
      <c r="G97" s="36"/>
      <c r="H97" s="36"/>
      <c r="I97" s="36"/>
      <c r="J97" s="36"/>
      <c r="K97" s="36"/>
      <c r="L97" s="34"/>
      <c r="N97" s="13"/>
    </row>
    <row r="98" spans="1:14" s="1" customFormat="1" ht="14.25">
      <c r="A98" s="36"/>
      <c r="B98" s="36"/>
      <c r="C98" s="36"/>
      <c r="D98" s="36"/>
      <c r="E98" s="36"/>
      <c r="F98" s="36"/>
      <c r="G98" s="36"/>
      <c r="H98" s="36"/>
      <c r="I98" s="36"/>
      <c r="J98" s="36"/>
      <c r="K98" s="36"/>
      <c r="L98" s="34"/>
      <c r="N98" s="13"/>
    </row>
    <row r="99" spans="1:14" s="1" customFormat="1" ht="14.25">
      <c r="A99" s="36"/>
      <c r="B99" s="36"/>
      <c r="C99" s="36"/>
      <c r="D99" s="36"/>
      <c r="E99" s="36"/>
      <c r="F99" s="36"/>
      <c r="G99" s="36"/>
      <c r="H99" s="36"/>
      <c r="I99" s="36"/>
      <c r="J99" s="36"/>
      <c r="K99" s="36"/>
      <c r="L99" s="34"/>
      <c r="N99" s="13"/>
    </row>
    <row r="100" spans="1:14" s="1" customFormat="1" ht="14.25">
      <c r="A100" s="36"/>
      <c r="B100" s="36"/>
      <c r="C100" s="36"/>
      <c r="D100" s="36"/>
      <c r="E100" s="36"/>
      <c r="F100" s="36"/>
      <c r="G100" s="36"/>
      <c r="H100" s="36"/>
      <c r="I100" s="36"/>
      <c r="J100" s="36"/>
      <c r="K100" s="36"/>
      <c r="L100" s="34"/>
      <c r="N100" s="13"/>
    </row>
    <row r="101" spans="1:14" s="1" customFormat="1" ht="14.25">
      <c r="A101" s="36"/>
      <c r="B101" s="36"/>
      <c r="C101" s="36"/>
      <c r="D101" s="36"/>
      <c r="E101" s="36"/>
      <c r="F101" s="36"/>
      <c r="G101" s="36"/>
      <c r="H101" s="36"/>
      <c r="I101" s="36"/>
      <c r="J101" s="36"/>
      <c r="K101" s="36"/>
      <c r="L101" s="34"/>
      <c r="N101" s="13"/>
    </row>
    <row r="102" spans="1:14" s="1" customFormat="1" ht="14.25">
      <c r="A102" s="36"/>
      <c r="B102" s="36"/>
      <c r="C102" s="36"/>
      <c r="D102" s="36"/>
      <c r="E102" s="36"/>
      <c r="F102" s="36"/>
      <c r="G102" s="36"/>
      <c r="H102" s="36"/>
      <c r="I102" s="36"/>
      <c r="J102" s="36"/>
      <c r="K102" s="36"/>
      <c r="L102" s="34"/>
      <c r="N102" s="13"/>
    </row>
    <row r="103" spans="1:14" s="1" customFormat="1" ht="14.25">
      <c r="A103" s="36"/>
      <c r="B103" s="36"/>
      <c r="C103" s="36"/>
      <c r="D103" s="36"/>
      <c r="E103" s="36"/>
      <c r="F103" s="36"/>
      <c r="G103" s="36"/>
      <c r="H103" s="36"/>
      <c r="I103" s="36"/>
      <c r="J103" s="36"/>
      <c r="K103" s="36"/>
      <c r="L103" s="34"/>
      <c r="N103" s="13"/>
    </row>
    <row r="104" spans="1:14" s="1" customFormat="1" ht="14.25">
      <c r="A104" s="36"/>
      <c r="B104" s="36"/>
      <c r="C104" s="36"/>
      <c r="D104" s="36"/>
      <c r="E104" s="36"/>
      <c r="F104" s="36"/>
      <c r="G104" s="36"/>
      <c r="H104" s="36"/>
      <c r="I104" s="36"/>
      <c r="J104" s="36"/>
      <c r="K104" s="36"/>
      <c r="L104" s="34"/>
      <c r="N104" s="13"/>
    </row>
    <row r="105" spans="1:14" s="1" customFormat="1" ht="14.25">
      <c r="A105" s="36"/>
      <c r="B105" s="36"/>
      <c r="C105" s="36"/>
      <c r="D105" s="36"/>
      <c r="E105" s="36"/>
      <c r="F105" s="36"/>
      <c r="G105" s="36"/>
      <c r="H105" s="36"/>
      <c r="I105" s="36"/>
      <c r="J105" s="36"/>
      <c r="K105" s="36"/>
      <c r="L105" s="34"/>
      <c r="N105" s="13"/>
    </row>
    <row r="106" spans="1:14" s="1" customFormat="1" ht="14.25">
      <c r="A106" s="36"/>
      <c r="B106" s="36"/>
      <c r="C106" s="36"/>
      <c r="D106" s="36"/>
      <c r="E106" s="36"/>
      <c r="F106" s="36"/>
      <c r="G106" s="36"/>
      <c r="H106" s="36"/>
      <c r="I106" s="36"/>
      <c r="J106" s="36"/>
      <c r="K106" s="36"/>
      <c r="L106" s="34"/>
      <c r="N106" s="13"/>
    </row>
    <row r="107" spans="1:14" s="1" customFormat="1" ht="14.25">
      <c r="A107" s="36"/>
      <c r="B107" s="36"/>
      <c r="C107" s="36"/>
      <c r="D107" s="36"/>
      <c r="E107" s="36"/>
      <c r="F107" s="36"/>
      <c r="G107" s="36"/>
      <c r="H107" s="36"/>
      <c r="I107" s="36"/>
      <c r="J107" s="36"/>
      <c r="K107" s="36"/>
      <c r="L107" s="34"/>
      <c r="N107" s="13"/>
    </row>
    <row r="108" spans="1:14" s="1" customFormat="1" ht="14.25">
      <c r="A108" s="37"/>
      <c r="B108" s="37"/>
      <c r="C108" s="37"/>
      <c r="D108" s="37"/>
      <c r="E108" s="37"/>
      <c r="F108" s="37"/>
      <c r="G108" s="37"/>
      <c r="H108" s="37"/>
      <c r="I108" s="37"/>
      <c r="J108" s="37"/>
      <c r="K108" s="37"/>
      <c r="L108" s="34"/>
      <c r="N108" s="13"/>
    </row>
    <row r="109" spans="1:14" s="1" customFormat="1" ht="14.25">
      <c r="A109" s="37"/>
      <c r="B109" s="37"/>
      <c r="C109" s="37"/>
      <c r="D109" s="37"/>
      <c r="E109" s="37"/>
      <c r="F109" s="37"/>
      <c r="G109" s="37"/>
      <c r="H109" s="37"/>
      <c r="I109" s="37"/>
      <c r="J109" s="37"/>
      <c r="K109" s="37"/>
      <c r="L109" s="34"/>
      <c r="N109" s="13"/>
    </row>
    <row r="110" spans="1:14" s="1" customFormat="1" ht="14.25">
      <c r="A110" s="37"/>
      <c r="B110" s="37"/>
      <c r="C110" s="37"/>
      <c r="D110" s="37"/>
      <c r="E110" s="37"/>
      <c r="F110" s="37"/>
      <c r="G110" s="37"/>
      <c r="H110" s="37"/>
      <c r="I110" s="37"/>
      <c r="J110" s="37"/>
      <c r="K110" s="37"/>
      <c r="L110" s="34"/>
      <c r="N110" s="13"/>
    </row>
    <row r="111" spans="1:14" s="1" customFormat="1" ht="14.25">
      <c r="A111" s="37"/>
      <c r="B111" s="37"/>
      <c r="C111" s="37"/>
      <c r="D111" s="37"/>
      <c r="E111" s="37"/>
      <c r="F111" s="37"/>
      <c r="G111" s="37"/>
      <c r="H111" s="37"/>
      <c r="I111" s="37"/>
      <c r="J111" s="37"/>
      <c r="K111" s="37"/>
      <c r="L111" s="34"/>
      <c r="N111" s="13"/>
    </row>
    <row r="112" spans="1:14" s="1" customFormat="1" ht="14.25">
      <c r="A112" s="37"/>
      <c r="B112" s="37"/>
      <c r="C112" s="37"/>
      <c r="D112" s="37"/>
      <c r="E112" s="37"/>
      <c r="F112" s="37"/>
      <c r="G112" s="37"/>
      <c r="H112" s="37"/>
      <c r="I112" s="37"/>
      <c r="J112" s="37"/>
      <c r="K112" s="37"/>
      <c r="L112" s="34"/>
      <c r="N112" s="13"/>
    </row>
    <row r="113" spans="1:14" s="1" customFormat="1" ht="14.25">
      <c r="A113" s="37"/>
      <c r="B113" s="37"/>
      <c r="C113" s="37"/>
      <c r="D113" s="37"/>
      <c r="E113" s="37"/>
      <c r="F113" s="37"/>
      <c r="G113" s="37"/>
      <c r="H113" s="37"/>
      <c r="I113" s="37"/>
      <c r="J113" s="37"/>
      <c r="K113" s="37"/>
      <c r="L113" s="34"/>
      <c r="N113" s="13"/>
    </row>
    <row r="114" spans="1:14" s="1" customFormat="1" ht="14.25">
      <c r="A114" s="37"/>
      <c r="B114" s="37"/>
      <c r="C114" s="37"/>
      <c r="D114" s="37"/>
      <c r="E114" s="37"/>
      <c r="F114" s="37"/>
      <c r="G114" s="37"/>
      <c r="H114" s="37"/>
      <c r="I114" s="37"/>
      <c r="J114" s="37"/>
      <c r="K114" s="37"/>
      <c r="L114" s="34"/>
      <c r="N114" s="13"/>
    </row>
    <row r="115" spans="1:14" s="1" customFormat="1" ht="14.25">
      <c r="A115" s="37"/>
      <c r="B115" s="37"/>
      <c r="C115" s="37"/>
      <c r="D115" s="37"/>
      <c r="E115" s="37"/>
      <c r="F115" s="37"/>
      <c r="G115" s="37"/>
      <c r="H115" s="37"/>
      <c r="I115" s="37"/>
      <c r="J115" s="37"/>
      <c r="K115" s="37"/>
      <c r="L115" s="34"/>
      <c r="N115" s="13"/>
    </row>
    <row r="116" spans="1:14" s="1" customFormat="1" ht="14.25">
      <c r="A116" s="37"/>
      <c r="B116" s="37"/>
      <c r="C116" s="37"/>
      <c r="D116" s="37"/>
      <c r="E116" s="37"/>
      <c r="F116" s="37"/>
      <c r="G116" s="37"/>
      <c r="H116" s="37"/>
      <c r="I116" s="37"/>
      <c r="J116" s="37"/>
      <c r="K116" s="37"/>
      <c r="L116" s="34"/>
      <c r="N116" s="13"/>
    </row>
    <row r="117" spans="1:14" s="1" customFormat="1" ht="14.25">
      <c r="A117" s="37"/>
      <c r="B117" s="37"/>
      <c r="C117" s="37"/>
      <c r="D117" s="37"/>
      <c r="E117" s="37"/>
      <c r="F117" s="37"/>
      <c r="G117" s="37"/>
      <c r="H117" s="37"/>
      <c r="I117" s="37"/>
      <c r="J117" s="37"/>
      <c r="K117" s="37"/>
      <c r="L117" s="34"/>
      <c r="N117" s="13"/>
    </row>
    <row r="118" spans="1:14" s="1" customFormat="1" ht="14.25">
      <c r="A118" s="37"/>
      <c r="B118" s="37"/>
      <c r="C118" s="37"/>
      <c r="D118" s="37"/>
      <c r="E118" s="37"/>
      <c r="F118" s="37"/>
      <c r="G118" s="37"/>
      <c r="H118" s="37"/>
      <c r="I118" s="37"/>
      <c r="J118" s="37"/>
      <c r="K118" s="37"/>
      <c r="L118" s="34"/>
      <c r="N118" s="13"/>
    </row>
    <row r="119" spans="1:14" s="1" customFormat="1" ht="14.25">
      <c r="A119" s="37"/>
      <c r="B119" s="37"/>
      <c r="C119" s="37"/>
      <c r="D119" s="37"/>
      <c r="E119" s="37"/>
      <c r="F119" s="37"/>
      <c r="G119" s="37"/>
      <c r="H119" s="37"/>
      <c r="I119" s="37"/>
      <c r="J119" s="37"/>
      <c r="K119" s="37"/>
      <c r="L119" s="34"/>
      <c r="N119" s="13"/>
    </row>
    <row r="120" spans="1:14" s="1" customFormat="1" ht="14.25">
      <c r="A120" s="37"/>
      <c r="B120" s="37"/>
      <c r="C120" s="37"/>
      <c r="D120" s="37"/>
      <c r="E120" s="37"/>
      <c r="F120" s="37"/>
      <c r="G120" s="37"/>
      <c r="H120" s="37"/>
      <c r="I120" s="37"/>
      <c r="J120" s="37"/>
      <c r="K120" s="37"/>
      <c r="L120" s="34"/>
      <c r="N120" s="13"/>
    </row>
    <row r="121" spans="1:14" ht="14.25">
      <c r="A121" s="37"/>
      <c r="B121" s="37"/>
      <c r="C121" s="37"/>
      <c r="D121" s="37"/>
      <c r="E121" s="37"/>
      <c r="F121" s="37"/>
      <c r="G121" s="37"/>
      <c r="H121" s="37"/>
      <c r="I121" s="37"/>
      <c r="J121" s="37"/>
      <c r="K121" s="37"/>
      <c r="L121" s="38"/>
    </row>
    <row r="122" spans="1:14" ht="14.25">
      <c r="A122" s="37"/>
      <c r="B122" s="37"/>
      <c r="C122" s="37"/>
      <c r="D122" s="37"/>
      <c r="E122" s="37"/>
      <c r="F122" s="37"/>
      <c r="G122" s="37"/>
      <c r="H122" s="37"/>
      <c r="I122" s="37"/>
      <c r="J122" s="37"/>
      <c r="K122" s="37"/>
      <c r="L122" s="38"/>
    </row>
    <row r="123" spans="1:14" ht="14.25">
      <c r="A123" s="37"/>
      <c r="B123" s="37"/>
      <c r="C123" s="37"/>
      <c r="D123" s="37"/>
      <c r="E123" s="37"/>
      <c r="F123" s="37"/>
      <c r="G123" s="37"/>
      <c r="H123" s="37"/>
      <c r="I123" s="37"/>
      <c r="J123" s="37"/>
      <c r="K123" s="37"/>
      <c r="L123" s="38"/>
    </row>
    <row r="124" spans="1:14" ht="14.25">
      <c r="A124" s="37"/>
      <c r="B124" s="37"/>
      <c r="C124" s="37"/>
      <c r="D124" s="37"/>
      <c r="E124" s="37"/>
      <c r="F124" s="37"/>
      <c r="G124" s="37"/>
      <c r="H124" s="37"/>
      <c r="I124" s="37"/>
      <c r="J124" s="37"/>
      <c r="K124" s="37"/>
      <c r="L124" s="38"/>
    </row>
    <row r="125" spans="1:14" ht="14.25">
      <c r="A125" s="37"/>
      <c r="B125" s="37"/>
      <c r="C125" s="37"/>
      <c r="D125" s="37"/>
      <c r="E125" s="37"/>
      <c r="F125" s="37"/>
      <c r="G125" s="37"/>
      <c r="H125" s="37"/>
      <c r="I125" s="37"/>
      <c r="J125" s="37"/>
      <c r="K125" s="37"/>
      <c r="L125" s="38"/>
    </row>
    <row r="126" spans="1:14" ht="14.25">
      <c r="A126" s="37"/>
      <c r="B126" s="37"/>
      <c r="C126" s="37"/>
      <c r="D126" s="37"/>
      <c r="E126" s="37"/>
      <c r="F126" s="37"/>
      <c r="G126" s="37"/>
      <c r="H126" s="37"/>
      <c r="I126" s="37"/>
      <c r="J126" s="37"/>
      <c r="K126" s="37"/>
      <c r="L126" s="38"/>
    </row>
    <row r="127" spans="1:14" ht="14.25">
      <c r="A127" s="37"/>
      <c r="B127" s="37"/>
      <c r="C127" s="37"/>
      <c r="D127" s="37"/>
      <c r="E127" s="37"/>
      <c r="F127" s="37"/>
      <c r="G127" s="37"/>
      <c r="H127" s="37"/>
      <c r="I127" s="37"/>
      <c r="J127" s="37"/>
      <c r="K127" s="37"/>
      <c r="L127" s="38"/>
    </row>
    <row r="128" spans="1:14" ht="14.25">
      <c r="A128" s="37"/>
      <c r="B128" s="37"/>
      <c r="C128" s="37"/>
      <c r="D128" s="37"/>
      <c r="E128" s="37"/>
      <c r="F128" s="37"/>
      <c r="G128" s="37"/>
      <c r="H128" s="37"/>
      <c r="I128" s="37"/>
      <c r="J128" s="37"/>
      <c r="K128" s="37"/>
      <c r="L128" s="38"/>
    </row>
    <row r="129" spans="1:12" ht="14.25">
      <c r="A129" s="37"/>
      <c r="B129" s="37"/>
      <c r="C129" s="37"/>
      <c r="D129" s="37"/>
      <c r="E129" s="37"/>
      <c r="F129" s="37"/>
      <c r="G129" s="37"/>
      <c r="H129" s="37"/>
      <c r="I129" s="37"/>
      <c r="J129" s="37"/>
      <c r="K129" s="37"/>
      <c r="L129" s="38"/>
    </row>
    <row r="130" spans="1:12" ht="14.25">
      <c r="A130" s="37"/>
      <c r="B130" s="37"/>
      <c r="C130" s="37"/>
      <c r="D130" s="37"/>
      <c r="E130" s="37"/>
      <c r="F130" s="37"/>
      <c r="G130" s="37"/>
      <c r="H130" s="37"/>
      <c r="I130" s="37"/>
      <c r="J130" s="37"/>
      <c r="K130" s="37"/>
      <c r="L130" s="38"/>
    </row>
    <row r="131" spans="1:12" ht="14.25">
      <c r="A131" s="37"/>
      <c r="B131" s="37"/>
      <c r="C131" s="37"/>
      <c r="D131" s="37"/>
      <c r="E131" s="37"/>
      <c r="F131" s="37"/>
      <c r="G131" s="37"/>
      <c r="H131" s="37"/>
      <c r="I131" s="37"/>
      <c r="J131" s="37"/>
      <c r="K131" s="37"/>
      <c r="L131" s="38"/>
    </row>
    <row r="132" spans="1:12" ht="14.25">
      <c r="A132" s="37"/>
      <c r="B132" s="37"/>
      <c r="C132" s="37"/>
      <c r="D132" s="37"/>
      <c r="E132" s="37"/>
      <c r="F132" s="37"/>
      <c r="G132" s="37"/>
      <c r="H132" s="37"/>
      <c r="I132" s="37"/>
      <c r="J132" s="37"/>
      <c r="K132" s="37"/>
      <c r="L132" s="38"/>
    </row>
    <row r="133" spans="1:12" ht="14.25">
      <c r="A133" s="37"/>
      <c r="B133" s="37"/>
      <c r="C133" s="37"/>
      <c r="D133" s="37"/>
      <c r="E133" s="37"/>
      <c r="F133" s="37"/>
      <c r="G133" s="37"/>
      <c r="H133" s="37"/>
      <c r="I133" s="37"/>
      <c r="J133" s="37"/>
      <c r="K133" s="37"/>
      <c r="L133" s="38"/>
    </row>
    <row r="134" spans="1:12" ht="14.25">
      <c r="A134" s="37"/>
      <c r="B134" s="37"/>
      <c r="C134" s="37"/>
      <c r="D134" s="37"/>
      <c r="E134" s="37"/>
      <c r="F134" s="37"/>
      <c r="G134" s="37"/>
      <c r="H134" s="37"/>
      <c r="I134" s="37"/>
      <c r="J134" s="37"/>
      <c r="K134" s="37"/>
      <c r="L134" s="38"/>
    </row>
    <row r="135" spans="1:12" ht="14.25">
      <c r="A135" s="37"/>
      <c r="B135" s="37"/>
      <c r="C135" s="37"/>
      <c r="D135" s="37"/>
      <c r="E135" s="37"/>
      <c r="F135" s="37"/>
      <c r="G135" s="37"/>
      <c r="H135" s="37"/>
      <c r="I135" s="37"/>
      <c r="J135" s="37"/>
      <c r="K135" s="37"/>
      <c r="L135" s="38"/>
    </row>
    <row r="136" spans="1:12" ht="14.25">
      <c r="A136" s="37"/>
      <c r="B136" s="37"/>
      <c r="C136" s="37"/>
      <c r="D136" s="37"/>
      <c r="E136" s="37"/>
      <c r="F136" s="37"/>
      <c r="G136" s="37"/>
      <c r="H136" s="37"/>
      <c r="I136" s="37"/>
      <c r="J136" s="37"/>
      <c r="K136" s="37"/>
      <c r="L136" s="38"/>
    </row>
    <row r="137" spans="1:12" ht="14.25">
      <c r="A137" s="37"/>
      <c r="B137" s="37"/>
      <c r="C137" s="37"/>
      <c r="D137" s="37"/>
      <c r="E137" s="37"/>
      <c r="F137" s="37"/>
      <c r="G137" s="37"/>
      <c r="H137" s="37"/>
      <c r="I137" s="37"/>
      <c r="J137" s="37"/>
      <c r="K137" s="37"/>
      <c r="L137" s="38"/>
    </row>
    <row r="138" spans="1:12" ht="14.25">
      <c r="A138" s="37"/>
      <c r="B138" s="37"/>
      <c r="C138" s="37"/>
      <c r="D138" s="37"/>
      <c r="E138" s="37"/>
      <c r="F138" s="37"/>
      <c r="G138" s="37"/>
      <c r="H138" s="37"/>
      <c r="I138" s="37"/>
      <c r="J138" s="37"/>
      <c r="K138" s="37"/>
      <c r="L138" s="38"/>
    </row>
    <row r="139" spans="1:12" ht="14.25">
      <c r="A139" s="37"/>
      <c r="B139" s="37"/>
      <c r="C139" s="37"/>
      <c r="D139" s="37"/>
      <c r="E139" s="37"/>
      <c r="F139" s="37"/>
      <c r="G139" s="37"/>
      <c r="H139" s="37"/>
      <c r="I139" s="37"/>
      <c r="J139" s="37"/>
      <c r="K139" s="37"/>
      <c r="L139" s="38"/>
    </row>
    <row r="140" spans="1:12" ht="14.25">
      <c r="A140" s="37"/>
      <c r="B140" s="37"/>
      <c r="C140" s="37"/>
      <c r="D140" s="37"/>
      <c r="E140" s="37"/>
      <c r="F140" s="37"/>
      <c r="G140" s="37"/>
      <c r="H140" s="37"/>
      <c r="I140" s="37"/>
      <c r="J140" s="37"/>
      <c r="K140" s="37"/>
      <c r="L140" s="38"/>
    </row>
    <row r="141" spans="1:12" ht="14.25">
      <c r="A141" s="37"/>
      <c r="B141" s="37"/>
      <c r="C141" s="37"/>
      <c r="D141" s="37"/>
      <c r="E141" s="37"/>
      <c r="F141" s="37"/>
      <c r="G141" s="37"/>
      <c r="H141" s="37"/>
      <c r="I141" s="37"/>
      <c r="J141" s="37"/>
      <c r="K141" s="37"/>
      <c r="L141" s="38"/>
    </row>
    <row r="142" spans="1:12" ht="14.25">
      <c r="A142" s="37"/>
      <c r="B142" s="37"/>
      <c r="C142" s="37"/>
      <c r="D142" s="37"/>
      <c r="E142" s="37"/>
      <c r="F142" s="37"/>
      <c r="G142" s="37"/>
      <c r="H142" s="37"/>
      <c r="I142" s="37"/>
      <c r="J142" s="37"/>
      <c r="K142" s="37"/>
      <c r="L142" s="38"/>
    </row>
    <row r="143" spans="1:12" ht="14.25">
      <c r="A143" s="37"/>
      <c r="B143" s="37"/>
      <c r="C143" s="37"/>
      <c r="D143" s="37"/>
      <c r="E143" s="37"/>
      <c r="F143" s="37"/>
      <c r="G143" s="37"/>
      <c r="H143" s="37"/>
      <c r="I143" s="37"/>
      <c r="J143" s="37"/>
      <c r="K143" s="37"/>
      <c r="L143" s="38"/>
    </row>
    <row r="144" spans="1:12"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7"/>
      <c r="B164" s="37"/>
      <c r="C164" s="37"/>
      <c r="D164" s="37"/>
      <c r="E164" s="37"/>
      <c r="F164" s="37"/>
      <c r="G164" s="37"/>
      <c r="H164" s="37"/>
      <c r="I164" s="37"/>
      <c r="J164" s="37"/>
      <c r="K164" s="37"/>
      <c r="L164" s="38"/>
    </row>
    <row r="165" spans="1:12" ht="14.25">
      <c r="A165" s="37"/>
      <c r="B165" s="37"/>
      <c r="C165" s="37"/>
      <c r="D165" s="37"/>
      <c r="E165" s="37"/>
      <c r="F165" s="37"/>
      <c r="G165" s="37"/>
      <c r="H165" s="37"/>
      <c r="I165" s="37"/>
      <c r="J165" s="37"/>
      <c r="K165" s="37"/>
      <c r="L165" s="38"/>
    </row>
    <row r="166" spans="1:12" ht="14.25">
      <c r="A166" s="37"/>
      <c r="B166" s="37"/>
      <c r="C166" s="37"/>
      <c r="D166" s="37"/>
      <c r="E166" s="37"/>
      <c r="F166" s="37"/>
      <c r="G166" s="37"/>
      <c r="H166" s="37"/>
      <c r="I166" s="37"/>
      <c r="J166" s="37"/>
      <c r="K166" s="37"/>
      <c r="L166" s="38"/>
    </row>
    <row r="167" spans="1:12" ht="14.25">
      <c r="A167" s="37"/>
      <c r="B167" s="37"/>
      <c r="C167" s="37"/>
      <c r="D167" s="37"/>
      <c r="E167" s="37"/>
      <c r="F167" s="37"/>
      <c r="G167" s="37"/>
      <c r="H167" s="37"/>
      <c r="I167" s="37"/>
      <c r="J167" s="37"/>
      <c r="K167" s="37"/>
      <c r="L167" s="38"/>
    </row>
    <row r="168" spans="1:12" ht="14.25">
      <c r="A168" s="37"/>
      <c r="B168" s="37"/>
      <c r="C168" s="37"/>
      <c r="D168" s="37"/>
      <c r="E168" s="37"/>
      <c r="F168" s="37"/>
      <c r="G168" s="37"/>
      <c r="H168" s="37"/>
      <c r="I168" s="37"/>
      <c r="J168" s="37"/>
      <c r="K168" s="37"/>
      <c r="L168" s="38"/>
    </row>
    <row r="169" spans="1:12" ht="14.25">
      <c r="A169" s="37"/>
      <c r="B169" s="37"/>
      <c r="C169" s="37"/>
      <c r="D169" s="37"/>
      <c r="E169" s="37"/>
      <c r="F169" s="37"/>
      <c r="G169" s="37"/>
      <c r="H169" s="37"/>
      <c r="I169" s="37"/>
      <c r="J169" s="37"/>
      <c r="K169" s="37"/>
      <c r="L169" s="38"/>
    </row>
    <row r="170" spans="1:12" ht="14.25">
      <c r="A170" s="37"/>
      <c r="B170" s="37"/>
      <c r="C170" s="37"/>
      <c r="D170" s="37"/>
      <c r="E170" s="37"/>
      <c r="F170" s="37"/>
      <c r="G170" s="37"/>
      <c r="H170" s="37"/>
      <c r="I170" s="37"/>
      <c r="J170" s="37"/>
      <c r="K170" s="37"/>
      <c r="L170" s="38"/>
    </row>
    <row r="171" spans="1:12" ht="14.25">
      <c r="A171" s="37"/>
      <c r="B171" s="37"/>
      <c r="C171" s="37"/>
      <c r="D171" s="37"/>
      <c r="E171" s="37"/>
      <c r="F171" s="37"/>
      <c r="G171" s="37"/>
      <c r="H171" s="37"/>
      <c r="I171" s="37"/>
      <c r="J171" s="37"/>
      <c r="K171" s="37"/>
      <c r="L171" s="38"/>
    </row>
    <row r="172" spans="1:12" ht="14.25">
      <c r="A172" s="37"/>
      <c r="B172" s="37"/>
      <c r="C172" s="37"/>
      <c r="D172" s="37"/>
      <c r="E172" s="37"/>
      <c r="F172" s="37"/>
      <c r="G172" s="37"/>
      <c r="H172" s="37"/>
      <c r="I172" s="37"/>
      <c r="J172" s="37"/>
      <c r="K172" s="37"/>
      <c r="L172" s="38"/>
    </row>
    <row r="173" spans="1:12">
      <c r="A173" s="38"/>
      <c r="B173" s="38"/>
      <c r="C173" s="38"/>
      <c r="D173" s="38"/>
      <c r="E173" s="38"/>
      <c r="F173" s="38"/>
      <c r="G173" s="38"/>
      <c r="H173" s="38"/>
      <c r="I173" s="38"/>
      <c r="J173" s="38"/>
      <c r="K173" s="38"/>
      <c r="L173" s="38"/>
    </row>
    <row r="174" spans="1:12">
      <c r="A174" s="38"/>
      <c r="B174" s="38"/>
      <c r="C174" s="38"/>
      <c r="D174" s="38"/>
      <c r="E174" s="38"/>
      <c r="F174" s="38"/>
      <c r="G174" s="38"/>
      <c r="H174" s="38"/>
      <c r="I174" s="38"/>
      <c r="J174" s="38"/>
      <c r="K174" s="38"/>
      <c r="L174" s="38"/>
    </row>
    <row r="175" spans="1:12">
      <c r="A175" s="38"/>
      <c r="B175" s="38"/>
      <c r="C175" s="38"/>
      <c r="D175" s="38"/>
      <c r="E175" s="38"/>
      <c r="F175" s="38"/>
      <c r="G175" s="38"/>
      <c r="H175" s="38"/>
      <c r="I175" s="38"/>
      <c r="J175" s="38"/>
      <c r="K175" s="38"/>
      <c r="L175" s="38"/>
    </row>
    <row r="176" spans="1:12">
      <c r="A176" s="38"/>
      <c r="B176" s="38"/>
      <c r="C176" s="38"/>
      <c r="D176" s="38"/>
      <c r="E176" s="38"/>
      <c r="F176" s="38"/>
      <c r="G176" s="38"/>
      <c r="H176" s="38"/>
      <c r="I176" s="38"/>
      <c r="J176" s="38"/>
      <c r="K176" s="38"/>
      <c r="L176" s="38"/>
    </row>
    <row r="177" spans="1:12">
      <c r="A177" s="38"/>
      <c r="B177" s="38"/>
      <c r="C177" s="38"/>
      <c r="D177" s="38"/>
      <c r="E177" s="38"/>
      <c r="F177" s="38"/>
      <c r="G177" s="38"/>
      <c r="H177" s="38"/>
      <c r="I177" s="38"/>
      <c r="J177" s="38"/>
      <c r="K177" s="38"/>
      <c r="L177" s="38"/>
    </row>
    <row r="178" spans="1:12">
      <c r="A178" s="38"/>
      <c r="B178" s="38"/>
      <c r="C178" s="38"/>
      <c r="D178" s="38"/>
      <c r="E178" s="38"/>
      <c r="F178" s="38"/>
      <c r="G178" s="38"/>
      <c r="H178" s="38"/>
      <c r="I178" s="38"/>
      <c r="J178" s="38"/>
      <c r="K178" s="38"/>
      <c r="L178" s="38"/>
    </row>
    <row r="179" spans="1:12">
      <c r="A179" s="38"/>
      <c r="B179" s="38"/>
      <c r="C179" s="38"/>
      <c r="D179" s="38"/>
      <c r="E179" s="38"/>
      <c r="F179" s="38"/>
      <c r="G179" s="38"/>
      <c r="H179" s="38"/>
      <c r="I179" s="38"/>
      <c r="J179" s="38"/>
      <c r="K179" s="38"/>
      <c r="L179" s="38"/>
    </row>
    <row r="180" spans="1:12">
      <c r="A180" s="38"/>
      <c r="B180" s="38"/>
      <c r="C180" s="38"/>
      <c r="D180" s="38"/>
      <c r="E180" s="38"/>
      <c r="F180" s="38"/>
      <c r="G180" s="38"/>
      <c r="H180" s="38"/>
      <c r="I180" s="38"/>
      <c r="J180" s="38"/>
      <c r="K180" s="38"/>
      <c r="L180" s="38"/>
    </row>
    <row r="181" spans="1:12">
      <c r="A181" s="38"/>
      <c r="B181" s="38"/>
      <c r="C181" s="38"/>
      <c r="D181" s="38"/>
      <c r="E181" s="38"/>
      <c r="F181" s="38"/>
      <c r="G181" s="38"/>
      <c r="H181" s="38"/>
      <c r="I181" s="38"/>
      <c r="J181" s="38"/>
      <c r="K181" s="38"/>
      <c r="L181" s="38"/>
    </row>
    <row r="182" spans="1:12">
      <c r="A182" s="38"/>
      <c r="B182" s="38"/>
      <c r="C182" s="38"/>
      <c r="D182" s="38"/>
      <c r="E182" s="38"/>
      <c r="F182" s="38"/>
      <c r="G182" s="38"/>
      <c r="H182" s="38"/>
      <c r="I182" s="38"/>
      <c r="J182" s="38"/>
      <c r="K182" s="38"/>
      <c r="L182" s="38"/>
    </row>
    <row r="183" spans="1:12">
      <c r="A183" s="38"/>
      <c r="B183" s="38"/>
      <c r="C183" s="38"/>
      <c r="D183" s="38"/>
      <c r="E183" s="38"/>
      <c r="F183" s="38"/>
      <c r="G183" s="38"/>
      <c r="H183" s="38"/>
      <c r="I183" s="38"/>
      <c r="J183" s="38"/>
      <c r="K183" s="38"/>
      <c r="L183" s="38"/>
    </row>
    <row r="184" spans="1:12">
      <c r="A184" s="38"/>
      <c r="B184" s="38"/>
      <c r="C184" s="38"/>
      <c r="D184" s="38"/>
      <c r="E184" s="38"/>
      <c r="F184" s="38"/>
      <c r="G184" s="38"/>
      <c r="H184" s="38"/>
      <c r="I184" s="38"/>
      <c r="J184" s="38"/>
      <c r="K184" s="38"/>
      <c r="L184" s="38"/>
    </row>
    <row r="185" spans="1:12">
      <c r="A185" s="38"/>
      <c r="B185" s="38"/>
      <c r="C185" s="38"/>
      <c r="D185" s="38"/>
      <c r="E185" s="38"/>
      <c r="F185" s="38"/>
      <c r="G185" s="38"/>
      <c r="H185" s="38"/>
      <c r="I185" s="38"/>
      <c r="J185" s="38"/>
      <c r="K185" s="38"/>
      <c r="L185" s="38"/>
    </row>
    <row r="186" spans="1:12">
      <c r="A186" s="38"/>
      <c r="B186" s="38"/>
      <c r="C186" s="38"/>
      <c r="D186" s="38"/>
      <c r="E186" s="38"/>
      <c r="F186" s="38"/>
      <c r="G186" s="38"/>
      <c r="H186" s="38"/>
      <c r="I186" s="38"/>
      <c r="J186" s="38"/>
      <c r="K186" s="38"/>
      <c r="L186" s="38"/>
    </row>
    <row r="187" spans="1:12">
      <c r="A187" s="38"/>
      <c r="B187" s="38"/>
      <c r="C187" s="38"/>
      <c r="D187" s="38"/>
      <c r="E187" s="38"/>
      <c r="F187" s="38"/>
      <c r="G187" s="38"/>
      <c r="H187" s="38"/>
      <c r="I187" s="38"/>
      <c r="J187" s="38"/>
      <c r="K187" s="38"/>
      <c r="L187" s="38"/>
    </row>
    <row r="188" spans="1:12">
      <c r="A188" s="38"/>
      <c r="B188" s="38"/>
      <c r="C188" s="38"/>
      <c r="D188" s="38"/>
      <c r="E188" s="38"/>
      <c r="F188" s="38"/>
      <c r="G188" s="38"/>
      <c r="H188" s="38"/>
      <c r="I188" s="38"/>
      <c r="J188" s="38"/>
      <c r="K188" s="38"/>
      <c r="L188" s="38"/>
    </row>
    <row r="189" spans="1:12">
      <c r="A189" s="38"/>
      <c r="B189" s="38"/>
      <c r="C189" s="38"/>
      <c r="D189" s="38"/>
      <c r="E189" s="38"/>
      <c r="F189" s="38"/>
      <c r="G189" s="38"/>
      <c r="H189" s="38"/>
      <c r="I189" s="38"/>
      <c r="J189" s="38"/>
      <c r="K189" s="38"/>
      <c r="L189" s="38"/>
    </row>
    <row r="190" spans="1:12">
      <c r="A190" s="38"/>
      <c r="B190" s="38"/>
      <c r="C190" s="38"/>
      <c r="D190" s="38"/>
      <c r="E190" s="38"/>
      <c r="F190" s="38"/>
      <c r="G190" s="38"/>
      <c r="H190" s="38"/>
      <c r="I190" s="38"/>
      <c r="J190" s="38"/>
      <c r="K190" s="38"/>
      <c r="L190" s="38"/>
    </row>
    <row r="191" spans="1:12">
      <c r="A191" s="38"/>
      <c r="B191" s="38"/>
      <c r="C191" s="38"/>
      <c r="D191" s="38"/>
      <c r="E191" s="38"/>
      <c r="F191" s="38"/>
      <c r="G191" s="38"/>
      <c r="H191" s="38"/>
      <c r="I191" s="38"/>
      <c r="J191" s="38"/>
      <c r="K191" s="38"/>
      <c r="L191" s="38"/>
    </row>
    <row r="192" spans="1:12">
      <c r="A192" s="38"/>
      <c r="B192" s="38"/>
      <c r="C192" s="38"/>
      <c r="D192" s="38"/>
      <c r="E192" s="38"/>
      <c r="F192" s="38"/>
      <c r="G192" s="38"/>
      <c r="H192" s="38"/>
      <c r="I192" s="38"/>
      <c r="J192" s="38"/>
      <c r="K192" s="38"/>
      <c r="L192" s="38"/>
    </row>
    <row r="193" spans="1:12">
      <c r="A193" s="38"/>
      <c r="B193" s="38"/>
      <c r="C193" s="38"/>
      <c r="D193" s="38"/>
      <c r="E193" s="38"/>
      <c r="F193" s="38"/>
      <c r="G193" s="38"/>
      <c r="H193" s="38"/>
      <c r="I193" s="38"/>
      <c r="J193" s="38"/>
      <c r="K193" s="38"/>
      <c r="L193" s="38"/>
    </row>
    <row r="194" spans="1:12">
      <c r="A194" s="38"/>
      <c r="B194" s="38"/>
      <c r="C194" s="38"/>
      <c r="D194" s="38"/>
      <c r="E194" s="38"/>
      <c r="F194" s="38"/>
      <c r="G194" s="38"/>
      <c r="H194" s="38"/>
      <c r="I194" s="38"/>
      <c r="J194" s="38"/>
      <c r="K194" s="38"/>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L1026" s="38"/>
    </row>
    <row r="1027" spans="1:12">
      <c r="L1027" s="38"/>
    </row>
    <row r="1028" spans="1:12">
      <c r="L1028" s="38"/>
    </row>
    <row r="1029" spans="1:12">
      <c r="L1029" s="38"/>
    </row>
    <row r="1030" spans="1:12">
      <c r="L1030" s="38"/>
    </row>
    <row r="1031" spans="1:12">
      <c r="L1031" s="38"/>
    </row>
    <row r="1032" spans="1:12">
      <c r="L1032" s="38"/>
    </row>
    <row r="1033" spans="1:12">
      <c r="L1033" s="38"/>
    </row>
    <row r="1034" spans="1:12">
      <c r="L1034" s="38"/>
    </row>
    <row r="1035" spans="1:12">
      <c r="L1035" s="38"/>
    </row>
    <row r="1036" spans="1:12">
      <c r="L1036" s="38"/>
    </row>
    <row r="1037" spans="1:12">
      <c r="L1037" s="38"/>
    </row>
    <row r="1038" spans="1:12">
      <c r="L1038" s="38"/>
    </row>
  </sheetData>
  <sheetProtection algorithmName="SHA-512" hashValue="sOIRjjG/HwYn6xSB8LeTaFVdaSTCgib+zPcjvBTMg48py+qHIm1D9LKHgtzOu5/T9SuWDa4qPM2BB4JalotppA==" saltValue="/PNEQXMpabFDaY8jnU9+jw==" spinCount="100000" sheet="1" scenarios="1"/>
  <customSheetViews>
    <customSheetView guid="{EDD0F807-B2FD-4ACA-86D5-62706FAE7C66}" fitToPage="1" printArea="1" hiddenRows="1" hiddenColumns="1" topLeftCell="A10">
      <selection activeCell="G54" sqref="G54"/>
      <colBreaks count="2" manualBreakCount="2">
        <brk id="10" max="1048575" man="1"/>
        <brk id="12" max="1048575" man="1"/>
      </colBreaks>
      <pageMargins left="0.78740157480314965" right="0.27559055118110237" top="0.39370078740157483" bottom="0.59055118110236227" header="0.51181102362204722" footer="0.59055118110236227"/>
      <pageSetup paperSize="9" scale="95" orientation="portrait" r:id="rId1"/>
      <headerFooter alignWithMargins="0"/>
    </customSheetView>
    <customSheetView guid="{FB53B767-D8D6-4A82-A66A-4A056B59E851}" showPageBreaks="1" fitToPage="1" printArea="1" hiddenRows="1" hiddenColumns="1" topLeftCell="A10">
      <selection activeCell="G54" sqref="G54"/>
      <colBreaks count="2" manualBreakCount="2">
        <brk id="10" max="1048575" man="1"/>
        <brk id="12" max="1048575" man="1"/>
      </colBreaks>
      <pageMargins left="0.78740157480314965" right="0.27559055118110237" top="0.39370078740157483" bottom="0.59055118110236227" header="0.51181102362204722" footer="0.59055118110236227"/>
      <pageSetup paperSize="9" scale="93" orientation="portrait" r:id="rId2"/>
      <headerFooter alignWithMargins="0"/>
    </customSheetView>
  </customSheetViews>
  <mergeCells count="24">
    <mergeCell ref="A41:B41"/>
    <mergeCell ref="C41:I41"/>
    <mergeCell ref="A26:B26"/>
    <mergeCell ref="C26:D26"/>
    <mergeCell ref="A27:B27"/>
    <mergeCell ref="C27:D27"/>
    <mergeCell ref="E33:I33"/>
    <mergeCell ref="A34:B34"/>
    <mergeCell ref="E34:I34"/>
    <mergeCell ref="E35:I35"/>
    <mergeCell ref="A38:B38"/>
    <mergeCell ref="C38:I38"/>
    <mergeCell ref="D39:G39"/>
    <mergeCell ref="C20:J20"/>
    <mergeCell ref="A21:K21"/>
    <mergeCell ref="A25:B25"/>
    <mergeCell ref="C25:D25"/>
    <mergeCell ref="C19:G19"/>
    <mergeCell ref="I19:J19"/>
    <mergeCell ref="E5:J5"/>
    <mergeCell ref="E11:J12"/>
    <mergeCell ref="E13:J15"/>
    <mergeCell ref="L17:N17"/>
    <mergeCell ref="L18:N18"/>
  </mergeCells>
  <dataValidations count="1">
    <dataValidation type="list" allowBlank="1" showInputMessage="1" showErrorMessage="1" sqref="C25:D27" xr:uid="{6DF3638B-2AB9-466F-BF9C-C7F340842323}">
      <formula1>"Januar,Februar,März,April,Mai,Juni,Juli,August,September,Oktober,November,Dezember"</formula1>
    </dataValidation>
  </dataValidations>
  <pageMargins left="0.78740157480314965" right="0.27559055118110237" top="0.39370078740157483" bottom="0.59055118110236227" header="0.51181102362204722" footer="0.59055118110236227"/>
  <pageSetup paperSize="9" scale="93" orientation="portrait" r:id="rId3"/>
  <headerFooter alignWithMargins="0"/>
  <colBreaks count="2" manualBreakCount="2">
    <brk id="10" max="1048575" man="1"/>
    <brk id="12"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6B3A-64C6-4107-8B42-02E7E1492E8F}">
  <dimension ref="A1:O1028"/>
  <sheetViews>
    <sheetView view="pageBreakPreview" topLeftCell="A10" zoomScaleNormal="100" zoomScaleSheetLayoutView="100" workbookViewId="0">
      <selection activeCell="G11" sqref="G11"/>
    </sheetView>
  </sheetViews>
  <sheetFormatPr baseColWidth="10" defaultColWidth="11.42578125" defaultRowHeight="12.75"/>
  <cols>
    <col min="1" max="1" width="17.28515625" style="5" customWidth="1"/>
    <col min="2" max="4" width="2.7109375" style="5" customWidth="1"/>
    <col min="5" max="5" width="10.28515625" style="5" customWidth="1"/>
    <col min="6" max="6" width="2.7109375" style="5" customWidth="1"/>
    <col min="7" max="7" width="9.28515625" style="5" bestFit="1" customWidth="1"/>
    <col min="8" max="8" width="2.7109375" style="5" customWidth="1"/>
    <col min="9" max="9" width="8.5703125" style="5" customWidth="1"/>
    <col min="10" max="10" width="4" style="5" customWidth="1"/>
    <col min="11" max="11" width="9.5703125" style="5" customWidth="1"/>
    <col min="12" max="12" width="2.7109375" style="5" customWidth="1"/>
    <col min="13" max="13" width="11.5703125" style="5" customWidth="1"/>
    <col min="14" max="14" width="14.85546875" style="5" customWidth="1"/>
    <col min="15" max="16384" width="11.42578125" style="5"/>
  </cols>
  <sheetData>
    <row r="1" spans="1:15" ht="27">
      <c r="A1" s="117"/>
      <c r="B1" s="117"/>
      <c r="C1" s="117"/>
      <c r="D1" s="254"/>
      <c r="E1" s="149"/>
      <c r="F1" s="149"/>
      <c r="G1" s="255"/>
      <c r="H1" s="149"/>
      <c r="I1" s="149"/>
      <c r="J1" s="149"/>
      <c r="K1" s="149"/>
      <c r="L1" s="149"/>
      <c r="M1" s="149"/>
      <c r="N1" s="4"/>
    </row>
    <row r="2" spans="1:15" ht="26.25">
      <c r="A2" s="117"/>
      <c r="B2" s="117"/>
      <c r="C2" s="117"/>
      <c r="D2" s="117"/>
      <c r="E2" s="117"/>
      <c r="F2" s="256"/>
      <c r="G2" s="257"/>
      <c r="H2" s="257"/>
      <c r="I2" s="257"/>
      <c r="J2" s="257"/>
      <c r="K2" s="257"/>
      <c r="L2" s="257"/>
      <c r="M2" s="257"/>
    </row>
    <row r="3" spans="1:15">
      <c r="A3" s="117"/>
      <c r="B3" s="117"/>
      <c r="C3" s="117"/>
      <c r="D3" s="117"/>
      <c r="E3" s="117"/>
      <c r="F3" s="117"/>
      <c r="G3" s="117"/>
      <c r="H3" s="117"/>
      <c r="I3" s="117"/>
      <c r="J3" s="117"/>
      <c r="K3" s="117"/>
      <c r="L3" s="117"/>
      <c r="M3" s="117"/>
    </row>
    <row r="4" spans="1:15">
      <c r="A4" s="117"/>
      <c r="B4" s="117"/>
      <c r="C4" s="117"/>
      <c r="D4" s="117"/>
      <c r="E4" s="117"/>
      <c r="F4" s="117"/>
      <c r="G4" s="117"/>
      <c r="H4" s="117"/>
      <c r="I4" s="117"/>
      <c r="J4" s="117"/>
      <c r="K4" s="117"/>
      <c r="L4" s="117"/>
      <c r="M4" s="117"/>
    </row>
    <row r="5" spans="1:15" ht="15.75" customHeight="1">
      <c r="A5" s="117"/>
      <c r="B5" s="117"/>
      <c r="C5" s="117"/>
      <c r="D5" s="117"/>
      <c r="E5" s="117"/>
      <c r="F5" s="118"/>
      <c r="G5" s="119"/>
      <c r="H5" s="258" t="str">
        <f>Definition_Verband_Region!B3</f>
        <v>Bayerischer Handball-Verband e.V.</v>
      </c>
      <c r="I5" s="117"/>
      <c r="J5" s="259"/>
      <c r="K5" s="259"/>
      <c r="L5" s="259"/>
      <c r="M5" s="259"/>
      <c r="N5" s="56"/>
      <c r="O5" s="55"/>
    </row>
    <row r="6" spans="1:15" ht="15.75" customHeight="1">
      <c r="A6" s="260" t="s">
        <v>0</v>
      </c>
      <c r="B6" s="260"/>
      <c r="C6" s="260"/>
      <c r="D6" s="133"/>
      <c r="E6" s="133"/>
      <c r="F6" s="261"/>
      <c r="G6" s="262"/>
      <c r="H6" s="133"/>
      <c r="I6" s="133"/>
      <c r="J6" s="133"/>
      <c r="K6" s="133"/>
      <c r="L6" s="133"/>
      <c r="M6" s="133"/>
      <c r="N6" s="55"/>
      <c r="O6" s="55"/>
    </row>
    <row r="7" spans="1:15" ht="2.25" customHeight="1">
      <c r="A7" s="117"/>
      <c r="B7" s="117"/>
      <c r="C7" s="117"/>
      <c r="D7" s="117"/>
      <c r="E7" s="117"/>
      <c r="F7" s="117"/>
      <c r="G7" s="117"/>
      <c r="H7" s="117"/>
      <c r="I7" s="117"/>
      <c r="J7" s="117"/>
      <c r="K7" s="117"/>
      <c r="L7" s="117"/>
      <c r="M7" s="117"/>
      <c r="N7" s="4"/>
    </row>
    <row r="8" spans="1:15" ht="15" customHeight="1">
      <c r="A8" s="263"/>
      <c r="B8" s="263"/>
      <c r="C8" s="263"/>
      <c r="D8" s="117"/>
      <c r="E8" s="117"/>
      <c r="F8" s="117"/>
      <c r="G8" s="117"/>
      <c r="H8" s="117"/>
      <c r="I8" s="117"/>
      <c r="J8" s="117"/>
      <c r="K8" s="117"/>
      <c r="L8" s="117"/>
      <c r="M8" s="117"/>
    </row>
    <row r="9" spans="1:15" ht="15" customHeight="1">
      <c r="A9" s="132" t="str">
        <f>TRIM(Definition_Verband_Region!B3)</f>
        <v>Bayerischer Handball-Verband e.V.</v>
      </c>
      <c r="B9" s="132"/>
      <c r="C9" s="132"/>
      <c r="D9" s="132"/>
      <c r="E9" s="132"/>
      <c r="F9" s="132"/>
      <c r="G9" s="117"/>
      <c r="H9" s="117"/>
      <c r="I9" s="117"/>
      <c r="J9" s="135"/>
      <c r="K9" s="117"/>
      <c r="L9" s="117"/>
      <c r="M9" s="117"/>
    </row>
    <row r="10" spans="1:15" ht="15" customHeight="1">
      <c r="A10" s="132" t="str">
        <f>TRIM(Definition_Verband_Region!B4&amp;" "&amp;Definition_Verband_Region!B6&amp;" "&amp;Definition_Verband_Region!B5)</f>
        <v>Geschäftsstelle</v>
      </c>
      <c r="B10" s="132"/>
      <c r="C10" s="132"/>
      <c r="D10" s="132"/>
      <c r="E10" s="132"/>
      <c r="F10" s="117"/>
      <c r="G10" s="117"/>
      <c r="H10" s="117"/>
      <c r="I10" s="117"/>
      <c r="J10" s="117"/>
      <c r="K10" s="117"/>
      <c r="L10" s="117"/>
      <c r="M10" s="117"/>
    </row>
    <row r="11" spans="1:15" ht="15" customHeight="1">
      <c r="A11" s="132" t="str">
        <f>TRIM(Definition_Verband_Region!B9)</f>
        <v>Georg-Brauchle-Ring 93</v>
      </c>
      <c r="B11" s="132"/>
      <c r="C11" s="132"/>
      <c r="D11" s="117"/>
      <c r="E11" s="117"/>
      <c r="F11" s="117"/>
      <c r="G11" s="117"/>
      <c r="H11" s="117"/>
      <c r="I11" s="117"/>
      <c r="J11" s="117"/>
      <c r="K11" s="117"/>
      <c r="L11" s="117"/>
      <c r="M11" s="117"/>
    </row>
    <row r="12" spans="1:15" ht="15" customHeight="1">
      <c r="A12" s="132" t="str">
        <f>TRIM(Definition_Verband_Region!B8&amp;" "&amp;Definition_Verband_Region!B7)</f>
        <v>80992 München</v>
      </c>
      <c r="B12" s="132"/>
      <c r="C12" s="132"/>
      <c r="D12" s="117"/>
      <c r="E12" s="117"/>
      <c r="F12" s="117"/>
      <c r="G12" s="461" t="s">
        <v>189</v>
      </c>
      <c r="H12" s="461"/>
      <c r="I12" s="461"/>
      <c r="J12" s="461"/>
      <c r="K12" s="461"/>
      <c r="L12" s="461"/>
      <c r="M12" s="461"/>
      <c r="N12" s="59" t="s">
        <v>96</v>
      </c>
    </row>
    <row r="13" spans="1:15" ht="12.75" customHeight="1">
      <c r="A13" s="117"/>
      <c r="B13" s="117"/>
      <c r="C13" s="117"/>
      <c r="D13" s="117"/>
      <c r="E13" s="117"/>
      <c r="F13" s="117"/>
      <c r="G13" s="117"/>
      <c r="H13" s="117"/>
      <c r="I13" s="448" t="s">
        <v>3</v>
      </c>
      <c r="J13" s="448"/>
      <c r="K13" s="448"/>
      <c r="L13" s="448"/>
      <c r="M13" s="448"/>
    </row>
    <row r="14" spans="1:15" s="60" customFormat="1" ht="15.75" customHeight="1">
      <c r="A14" s="137"/>
      <c r="B14" s="137"/>
      <c r="C14" s="137"/>
      <c r="D14" s="137"/>
      <c r="E14" s="137"/>
      <c r="F14" s="137"/>
      <c r="G14" s="137"/>
      <c r="H14" s="137"/>
      <c r="I14" s="448"/>
      <c r="J14" s="448"/>
      <c r="K14" s="448"/>
      <c r="L14" s="448"/>
      <c r="M14" s="448"/>
    </row>
    <row r="15" spans="1:15" s="60" customFormat="1" ht="15.75" customHeight="1">
      <c r="A15" s="137"/>
      <c r="B15" s="137"/>
      <c r="C15" s="137"/>
      <c r="D15" s="137"/>
      <c r="E15" s="137"/>
      <c r="F15" s="137"/>
      <c r="G15" s="137"/>
      <c r="H15" s="137"/>
      <c r="I15" s="448"/>
      <c r="J15" s="448"/>
      <c r="K15" s="448"/>
      <c r="L15" s="448"/>
      <c r="M15" s="448"/>
    </row>
    <row r="16" spans="1:15" s="60" customFormat="1" ht="15.75" customHeight="1">
      <c r="A16" s="137"/>
      <c r="B16" s="137"/>
      <c r="C16" s="137"/>
      <c r="D16" s="137"/>
      <c r="E16" s="137"/>
      <c r="F16" s="137"/>
      <c r="G16" s="137"/>
      <c r="H16" s="137"/>
      <c r="I16" s="137"/>
      <c r="J16" s="137"/>
      <c r="K16" s="137"/>
      <c r="L16" s="137"/>
      <c r="M16" s="137"/>
    </row>
    <row r="17" spans="1:14" s="60" customFormat="1" ht="15.95" customHeight="1">
      <c r="A17" s="213"/>
      <c r="B17" s="213"/>
      <c r="C17" s="213"/>
      <c r="D17" s="213"/>
      <c r="E17" s="213"/>
      <c r="F17" s="213"/>
      <c r="G17" s="213"/>
      <c r="H17" s="213"/>
      <c r="I17" s="213"/>
      <c r="J17" s="213"/>
      <c r="K17" s="213"/>
      <c r="L17" s="213"/>
      <c r="M17" s="213"/>
      <c r="N17" s="61"/>
    </row>
    <row r="18" spans="1:14" s="60" customFormat="1" ht="15" customHeight="1">
      <c r="A18" s="217" t="s">
        <v>5</v>
      </c>
      <c r="B18" s="217"/>
      <c r="C18" s="217"/>
      <c r="D18" s="213"/>
      <c r="E18" s="213"/>
      <c r="F18" s="213"/>
      <c r="G18" s="213"/>
      <c r="H18" s="213"/>
      <c r="I18" s="213"/>
      <c r="J18" s="218"/>
      <c r="K18" s="213"/>
      <c r="L18" s="213"/>
      <c r="M18" s="213"/>
      <c r="N18" s="61"/>
    </row>
    <row r="19" spans="1:14" s="60" customFormat="1" ht="15" customHeight="1">
      <c r="A19" s="213" t="s">
        <v>6</v>
      </c>
      <c r="B19" s="213"/>
      <c r="C19" s="213"/>
      <c r="D19" s="213"/>
      <c r="E19" s="466" t="str">
        <f>Definition_Nutzer!B3&amp;" "&amp;Definition_Nutzer!B4</f>
        <v>Testmann Tester</v>
      </c>
      <c r="F19" s="466"/>
      <c r="G19" s="466"/>
      <c r="H19" s="466"/>
      <c r="I19" s="466"/>
      <c r="J19" s="264" t="s">
        <v>7</v>
      </c>
      <c r="K19" s="467" t="str">
        <f>Definition_Nutzer!B11</f>
        <v>Referent Test</v>
      </c>
      <c r="L19" s="467"/>
      <c r="M19" s="467"/>
      <c r="N19" s="61"/>
    </row>
    <row r="20" spans="1:14" s="60" customFormat="1" ht="15" customHeight="1">
      <c r="A20" s="213" t="s">
        <v>8</v>
      </c>
      <c r="B20" s="213"/>
      <c r="C20" s="213"/>
      <c r="D20" s="213"/>
      <c r="E20" s="468" t="str">
        <f>Definition_Nutzer!B7&amp;", "&amp;Definition_Nutzer!B6&amp;" "&amp;Definition_Nutzer!B5</f>
        <v>Teststraße, 82110 Testort</v>
      </c>
      <c r="F20" s="468"/>
      <c r="G20" s="468"/>
      <c r="H20" s="468"/>
      <c r="I20" s="468"/>
      <c r="J20" s="468"/>
      <c r="K20" s="468"/>
      <c r="L20" s="468"/>
      <c r="M20" s="468"/>
      <c r="N20" s="61"/>
    </row>
    <row r="21" spans="1:14" ht="15" customHeight="1">
      <c r="A21" s="224" t="s">
        <v>63</v>
      </c>
      <c r="B21" s="224"/>
      <c r="C21" s="224"/>
      <c r="D21" s="224"/>
      <c r="E21" s="469"/>
      <c r="F21" s="469"/>
      <c r="G21" s="469"/>
      <c r="H21" s="469"/>
      <c r="I21" s="469"/>
      <c r="J21" s="469"/>
      <c r="K21" s="469"/>
      <c r="L21" s="469"/>
      <c r="M21" s="469"/>
      <c r="N21" s="64"/>
    </row>
    <row r="22" spans="1:14" s="38" customFormat="1" ht="15" customHeight="1">
      <c r="A22" s="224"/>
      <c r="B22" s="224"/>
      <c r="C22" s="224"/>
      <c r="D22" s="224"/>
      <c r="E22" s="225"/>
      <c r="F22" s="225"/>
      <c r="G22" s="225"/>
      <c r="H22" s="225"/>
      <c r="I22" s="225"/>
      <c r="J22" s="225"/>
      <c r="K22" s="225"/>
      <c r="L22" s="225"/>
      <c r="M22" s="225"/>
      <c r="N22" s="64"/>
    </row>
    <row r="23" spans="1:14" s="38" customFormat="1" ht="12">
      <c r="A23" s="226" t="s">
        <v>137</v>
      </c>
      <c r="B23" s="226"/>
      <c r="C23" s="226"/>
      <c r="D23" s="224"/>
      <c r="E23" s="224"/>
      <c r="F23" s="224"/>
      <c r="G23" s="224"/>
      <c r="H23" s="224"/>
      <c r="I23" s="224"/>
      <c r="J23" s="224"/>
      <c r="K23" s="224"/>
      <c r="L23" s="224"/>
      <c r="M23" s="224"/>
    </row>
    <row r="24" spans="1:14" s="38" customFormat="1" ht="12">
      <c r="A24" s="224" t="s">
        <v>86</v>
      </c>
      <c r="B24" s="224"/>
      <c r="C24" s="224" t="s">
        <v>166</v>
      </c>
      <c r="D24" s="224"/>
      <c r="E24" s="244" t="s">
        <v>87</v>
      </c>
      <c r="F24" s="224"/>
      <c r="G24" s="224" t="s">
        <v>88</v>
      </c>
      <c r="H24" s="224"/>
      <c r="I24" s="224" t="s">
        <v>89</v>
      </c>
      <c r="J24" s="224"/>
      <c r="K24" s="224" t="s">
        <v>90</v>
      </c>
      <c r="L24" s="265"/>
      <c r="M24" s="224" t="s">
        <v>91</v>
      </c>
    </row>
    <row r="25" spans="1:14" s="38" customFormat="1" ht="12">
      <c r="A25" s="266"/>
      <c r="B25" s="267"/>
      <c r="C25" s="266" t="s">
        <v>193</v>
      </c>
      <c r="D25" s="268"/>
      <c r="E25" s="269" t="s">
        <v>196</v>
      </c>
      <c r="F25" s="270"/>
      <c r="G25" s="269" t="s">
        <v>197</v>
      </c>
      <c r="H25" s="268"/>
      <c r="I25" s="271"/>
      <c r="J25" s="268"/>
      <c r="K25" s="272">
        <f>MAX(0,G25-E25-I25)</f>
        <v>4.1666666666666664E-2</v>
      </c>
      <c r="L25" s="273"/>
      <c r="M25" s="274">
        <f>IF(C25=$D$34,E34,IF(C25=$D$33,$E$32,IF(C25=$D$32,$E$32,0)))</f>
        <v>17</v>
      </c>
    </row>
    <row r="26" spans="1:14" s="38" customFormat="1" ht="12">
      <c r="A26" s="266"/>
      <c r="B26" s="267"/>
      <c r="C26" s="266"/>
      <c r="D26" s="270"/>
      <c r="E26" s="269"/>
      <c r="F26" s="270"/>
      <c r="G26" s="269"/>
      <c r="H26" s="268"/>
      <c r="I26" s="271"/>
      <c r="J26" s="268"/>
      <c r="K26" s="272"/>
      <c r="L26" s="273"/>
      <c r="M26" s="274">
        <f t="shared" ref="M26:M30" si="0">IF(C26=$D$34,E35,IF(C26=$D$33,$E$32,IF(C26=$D$32,$E$32,0)))</f>
        <v>0</v>
      </c>
    </row>
    <row r="27" spans="1:14" s="38" customFormat="1" ht="12">
      <c r="A27" s="266"/>
      <c r="B27" s="267"/>
      <c r="C27" s="266"/>
      <c r="D27" s="270"/>
      <c r="E27" s="269"/>
      <c r="F27" s="270"/>
      <c r="G27" s="269"/>
      <c r="H27" s="268"/>
      <c r="I27" s="271"/>
      <c r="J27" s="268"/>
      <c r="K27" s="272">
        <f t="shared" ref="K27:K30" si="1">MAX(0,G27-E27-I27)</f>
        <v>0</v>
      </c>
      <c r="L27" s="273"/>
      <c r="M27" s="274">
        <f t="shared" si="0"/>
        <v>0</v>
      </c>
      <c r="N27" s="113"/>
    </row>
    <row r="28" spans="1:14" s="38" customFormat="1" ht="12">
      <c r="A28" s="266"/>
      <c r="B28" s="267"/>
      <c r="C28" s="266"/>
      <c r="D28" s="270"/>
      <c r="E28" s="269"/>
      <c r="F28" s="270"/>
      <c r="G28" s="269"/>
      <c r="H28" s="268"/>
      <c r="I28" s="271"/>
      <c r="J28" s="268"/>
      <c r="K28" s="272">
        <f t="shared" si="1"/>
        <v>0</v>
      </c>
      <c r="L28" s="273"/>
      <c r="M28" s="274">
        <f t="shared" si="0"/>
        <v>0</v>
      </c>
    </row>
    <row r="29" spans="1:14" s="38" customFormat="1" ht="12">
      <c r="A29" s="275"/>
      <c r="B29" s="276"/>
      <c r="C29" s="266"/>
      <c r="D29" s="270"/>
      <c r="E29" s="269"/>
      <c r="F29" s="270"/>
      <c r="G29" s="269"/>
      <c r="H29" s="268"/>
      <c r="I29" s="271"/>
      <c r="J29" s="268"/>
      <c r="K29" s="272">
        <f t="shared" si="1"/>
        <v>0</v>
      </c>
      <c r="L29" s="273"/>
      <c r="M29" s="274">
        <f t="shared" si="0"/>
        <v>0</v>
      </c>
    </row>
    <row r="30" spans="1:14" s="38" customFormat="1" ht="12">
      <c r="A30" s="277"/>
      <c r="B30" s="276"/>
      <c r="C30" s="266"/>
      <c r="D30" s="270"/>
      <c r="E30" s="269"/>
      <c r="F30" s="270"/>
      <c r="G30" s="269"/>
      <c r="H30" s="268"/>
      <c r="I30" s="271"/>
      <c r="J30" s="268"/>
      <c r="K30" s="272">
        <f t="shared" si="1"/>
        <v>0</v>
      </c>
      <c r="L30" s="273"/>
      <c r="M30" s="274">
        <f t="shared" si="0"/>
        <v>0</v>
      </c>
    </row>
    <row r="31" spans="1:14" s="38" customFormat="1" ht="12">
      <c r="A31" s="177" t="s">
        <v>195</v>
      </c>
      <c r="B31" s="177"/>
      <c r="C31" s="177"/>
      <c r="D31" s="177"/>
      <c r="E31" s="177"/>
      <c r="F31" s="177"/>
      <c r="G31" s="177"/>
      <c r="H31" s="224"/>
      <c r="I31" s="224"/>
      <c r="J31" s="224"/>
      <c r="K31" s="224"/>
      <c r="L31" s="265"/>
      <c r="M31" s="278"/>
    </row>
    <row r="32" spans="1:14" s="38" customFormat="1">
      <c r="A32" s="279" t="s">
        <v>190</v>
      </c>
      <c r="B32" s="279"/>
      <c r="C32" s="279"/>
      <c r="D32" s="280" t="s">
        <v>184</v>
      </c>
      <c r="E32" s="281">
        <v>25</v>
      </c>
      <c r="F32" s="462"/>
      <c r="G32" s="462"/>
      <c r="H32" s="462"/>
      <c r="I32" s="462"/>
      <c r="J32" s="462"/>
      <c r="K32" s="462"/>
      <c r="L32" s="282"/>
      <c r="M32" s="190"/>
      <c r="N32" s="64"/>
    </row>
    <row r="33" spans="1:14" s="38" customFormat="1" ht="12.75" customHeight="1">
      <c r="A33" s="279" t="s">
        <v>191</v>
      </c>
      <c r="B33" s="279"/>
      <c r="C33" s="279"/>
      <c r="D33" s="280" t="s">
        <v>185</v>
      </c>
      <c r="E33" s="281">
        <v>25</v>
      </c>
      <c r="F33" s="463" t="s">
        <v>4</v>
      </c>
      <c r="G33" s="463"/>
      <c r="H33" s="463"/>
      <c r="I33" s="463"/>
      <c r="J33" s="463"/>
      <c r="K33" s="463"/>
      <c r="L33" s="283"/>
      <c r="M33" s="284"/>
      <c r="N33" s="64"/>
    </row>
    <row r="34" spans="1:14" s="38" customFormat="1" ht="12.75" customHeight="1">
      <c r="A34" s="279" t="s">
        <v>192</v>
      </c>
      <c r="B34" s="279"/>
      <c r="C34" s="279"/>
      <c r="D34" s="280" t="s">
        <v>193</v>
      </c>
      <c r="E34" s="281">
        <v>17</v>
      </c>
      <c r="F34" s="463"/>
      <c r="G34" s="463"/>
      <c r="H34" s="463"/>
      <c r="I34" s="463"/>
      <c r="J34" s="463"/>
      <c r="K34" s="463"/>
      <c r="L34" s="283"/>
      <c r="M34" s="284"/>
      <c r="N34" s="64"/>
    </row>
    <row r="35" spans="1:14" s="65" customFormat="1" ht="12">
      <c r="A35" s="226" t="s">
        <v>194</v>
      </c>
      <c r="B35" s="226"/>
      <c r="C35" s="226"/>
      <c r="D35" s="226"/>
      <c r="E35" s="226"/>
      <c r="F35" s="226"/>
      <c r="G35" s="226"/>
      <c r="H35" s="226"/>
      <c r="I35" s="226"/>
      <c r="J35" s="226"/>
      <c r="K35" s="226"/>
      <c r="L35" s="283"/>
      <c r="M35" s="285">
        <f>SUM(M25:M30)</f>
        <v>17</v>
      </c>
      <c r="N35" s="71"/>
    </row>
    <row r="36" spans="1:14" s="38" customFormat="1" ht="15" customHeight="1">
      <c r="A36" s="224"/>
      <c r="B36" s="224"/>
      <c r="C36" s="224"/>
      <c r="D36" s="224"/>
      <c r="E36" s="224"/>
      <c r="F36" s="224"/>
      <c r="G36" s="224"/>
      <c r="H36" s="224"/>
      <c r="I36" s="224"/>
      <c r="J36" s="224"/>
      <c r="K36" s="224"/>
      <c r="L36" s="283"/>
      <c r="M36" s="224"/>
    </row>
    <row r="37" spans="1:14" s="38" customFormat="1" ht="15" customHeight="1">
      <c r="A37" s="226" t="s">
        <v>58</v>
      </c>
      <c r="B37" s="226"/>
      <c r="C37" s="226"/>
      <c r="D37" s="224"/>
      <c r="E37" s="286" t="s">
        <v>59</v>
      </c>
      <c r="F37" s="464" t="str">
        <f>Definition_Nutzer!B10</f>
        <v>Testbank</v>
      </c>
      <c r="G37" s="464"/>
      <c r="H37" s="464"/>
      <c r="I37" s="464"/>
      <c r="J37" s="464"/>
      <c r="K37" s="464"/>
      <c r="L37" s="464"/>
      <c r="M37" s="464"/>
      <c r="N37" s="64"/>
    </row>
    <row r="38" spans="1:14" s="38" customFormat="1" ht="15" customHeight="1">
      <c r="A38" s="226"/>
      <c r="B38" s="226"/>
      <c r="C38" s="226"/>
      <c r="D38" s="224"/>
      <c r="E38" s="286" t="s">
        <v>69</v>
      </c>
      <c r="F38" s="465" t="str">
        <f>Definition_Nutzer!B8</f>
        <v>XX 2507 2347 2222 3745</v>
      </c>
      <c r="G38" s="465"/>
      <c r="H38" s="465"/>
      <c r="I38" s="465"/>
      <c r="J38" s="465"/>
      <c r="K38" s="465"/>
      <c r="L38" s="465"/>
      <c r="M38" s="465"/>
      <c r="N38" s="64"/>
    </row>
    <row r="39" spans="1:14" s="38" customFormat="1" ht="15" customHeight="1">
      <c r="A39" s="224"/>
      <c r="B39" s="224"/>
      <c r="C39" s="224"/>
      <c r="D39" s="224"/>
      <c r="E39" s="286" t="s">
        <v>70</v>
      </c>
      <c r="F39" s="465" t="str">
        <f>Definition_Nutzer!B9</f>
        <v>TestBic</v>
      </c>
      <c r="G39" s="465"/>
      <c r="H39" s="465"/>
      <c r="I39" s="465"/>
      <c r="J39" s="465"/>
      <c r="K39" s="465"/>
      <c r="L39" s="465"/>
      <c r="M39" s="465"/>
      <c r="N39" s="64"/>
    </row>
    <row r="40" spans="1:14" s="38" customFormat="1" ht="15" customHeight="1">
      <c r="A40" s="224"/>
      <c r="B40" s="224"/>
      <c r="C40" s="224"/>
      <c r="D40" s="226"/>
      <c r="E40" s="224"/>
      <c r="F40" s="224"/>
      <c r="G40" s="225"/>
      <c r="H40" s="224"/>
      <c r="I40" s="224"/>
      <c r="J40" s="224"/>
      <c r="K40" s="224"/>
      <c r="L40" s="224"/>
      <c r="M40" s="224"/>
      <c r="N40" s="64"/>
    </row>
    <row r="41" spans="1:14" s="38" customFormat="1" ht="15" customHeight="1">
      <c r="A41" s="287" t="s">
        <v>84</v>
      </c>
      <c r="B41" s="287"/>
      <c r="C41" s="287"/>
      <c r="D41" s="288" t="str">
        <f ca="1">Definition_Nutzer!B5&amp;", "&amp; DAY(TODAY())&amp;"."&amp;MONTH(TODAY())&amp;"."&amp;YEAR(TODAY())</f>
        <v>Testort, 15.5.2020</v>
      </c>
      <c r="E41" s="288"/>
      <c r="F41" s="288"/>
      <c r="G41" s="289"/>
      <c r="H41" s="460" t="s">
        <v>46</v>
      </c>
      <c r="I41" s="460"/>
      <c r="J41" s="290"/>
      <c r="K41" s="290"/>
      <c r="L41" s="291"/>
      <c r="M41" s="291"/>
      <c r="N41" s="73"/>
    </row>
    <row r="42" spans="1:14" s="38" customFormat="1" ht="15" customHeight="1">
      <c r="A42" s="224"/>
      <c r="B42" s="224"/>
      <c r="C42" s="224"/>
      <c r="D42" s="224"/>
      <c r="E42" s="224"/>
      <c r="F42" s="224"/>
      <c r="G42" s="224"/>
      <c r="H42" s="224"/>
      <c r="I42" s="224"/>
      <c r="J42" s="224"/>
      <c r="K42" s="224"/>
      <c r="L42" s="224"/>
      <c r="M42" s="224"/>
      <c r="N42" s="64"/>
    </row>
    <row r="43" spans="1:14" ht="15" customHeight="1">
      <c r="A43" s="224"/>
      <c r="B43" s="224"/>
      <c r="C43" s="224"/>
      <c r="D43" s="224"/>
      <c r="E43" s="224"/>
      <c r="F43" s="224"/>
      <c r="G43" s="224"/>
      <c r="H43" s="224"/>
      <c r="I43" s="224"/>
      <c r="J43" s="224"/>
      <c r="K43" s="224"/>
      <c r="L43" s="224"/>
      <c r="M43" s="224"/>
      <c r="N43" s="38"/>
    </row>
    <row r="44" spans="1:14" ht="15" customHeight="1"/>
    <row r="45" spans="1:14" ht="22.5" customHeight="1"/>
    <row r="47" spans="1:14">
      <c r="A47" s="33"/>
      <c r="B47" s="33"/>
      <c r="C47" s="33"/>
      <c r="D47" s="33"/>
      <c r="E47" s="33"/>
      <c r="F47" s="33"/>
      <c r="G47" s="33"/>
      <c r="H47" s="33"/>
      <c r="I47" s="33"/>
      <c r="J47" s="33"/>
      <c r="K47" s="33"/>
      <c r="L47" s="33"/>
      <c r="M47" s="33"/>
      <c r="N47" s="33"/>
    </row>
    <row r="48" spans="1:14">
      <c r="A48" s="57"/>
      <c r="B48" s="57"/>
      <c r="C48" s="57"/>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57"/>
      <c r="B60" s="57"/>
      <c r="C60" s="57"/>
      <c r="D60" s="33"/>
      <c r="E60" s="33"/>
      <c r="F60" s="33"/>
      <c r="G60" s="33"/>
      <c r="H60" s="33"/>
      <c r="I60" s="33"/>
      <c r="J60" s="33"/>
      <c r="K60" s="33"/>
      <c r="L60" s="33"/>
      <c r="M60" s="33"/>
      <c r="N60" s="33"/>
    </row>
    <row r="61" spans="1:14">
      <c r="A61" s="33"/>
      <c r="B61" s="33"/>
      <c r="C61" s="33"/>
      <c r="D61" s="33"/>
      <c r="E61" s="33"/>
      <c r="F61" s="33"/>
      <c r="G61" s="74"/>
      <c r="H61" s="33"/>
      <c r="I61" s="33"/>
      <c r="J61" s="33"/>
      <c r="K61" s="33"/>
      <c r="L61" s="33"/>
      <c r="M61" s="33"/>
      <c r="N61" s="33"/>
    </row>
    <row r="62" spans="1:14">
      <c r="A62" s="33"/>
      <c r="B62" s="33"/>
      <c r="C62" s="33"/>
      <c r="D62" s="33"/>
      <c r="E62" s="33"/>
      <c r="F62" s="33"/>
      <c r="G62" s="74"/>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33"/>
      <c r="H65" s="33"/>
      <c r="I65" s="33"/>
      <c r="J65" s="33"/>
      <c r="K65" s="33"/>
      <c r="L65" s="33"/>
      <c r="M65" s="33"/>
      <c r="N65" s="33"/>
    </row>
    <row r="66" spans="1:14">
      <c r="A66" s="57"/>
      <c r="B66" s="57"/>
      <c r="C66" s="57"/>
      <c r="D66" s="33"/>
      <c r="E66" s="33"/>
      <c r="F66" s="33"/>
      <c r="G66" s="33"/>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33"/>
      <c r="B68" s="33"/>
      <c r="C68" s="33"/>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ht="14.25">
      <c r="A71" s="37"/>
      <c r="B71" s="37"/>
      <c r="C71" s="37"/>
      <c r="D71" s="33"/>
      <c r="E71" s="33"/>
      <c r="F71" s="33"/>
      <c r="G71" s="33"/>
      <c r="H71" s="33"/>
      <c r="I71" s="33"/>
      <c r="J71" s="33"/>
      <c r="K71" s="33"/>
      <c r="L71" s="33"/>
      <c r="M71" s="33"/>
      <c r="N71" s="37"/>
    </row>
    <row r="72" spans="1:14" ht="14.25">
      <c r="A72" s="37"/>
      <c r="B72" s="37"/>
      <c r="C72" s="37"/>
      <c r="D72" s="33"/>
      <c r="E72" s="33"/>
      <c r="F72" s="33"/>
      <c r="G72" s="33"/>
      <c r="H72" s="33"/>
      <c r="I72" s="33"/>
      <c r="J72" s="33"/>
      <c r="K72" s="33"/>
      <c r="L72" s="33"/>
      <c r="M72" s="33"/>
      <c r="N72" s="37"/>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7"/>
      <c r="E80" s="37"/>
      <c r="F80" s="37"/>
      <c r="G80" s="37"/>
      <c r="H80" s="37"/>
      <c r="I80" s="37"/>
      <c r="J80" s="37"/>
      <c r="K80" s="37"/>
      <c r="L80" s="37"/>
      <c r="M80" s="37"/>
      <c r="N80" s="37"/>
    </row>
    <row r="81" spans="1:14" ht="14.25">
      <c r="A81" s="37"/>
      <c r="B81" s="37"/>
      <c r="C81" s="37"/>
      <c r="D81" s="37"/>
      <c r="E81" s="37"/>
      <c r="F81" s="37"/>
      <c r="G81" s="37"/>
      <c r="H81" s="37"/>
      <c r="I81" s="37"/>
      <c r="J81" s="37"/>
      <c r="K81" s="37"/>
      <c r="L81" s="37"/>
      <c r="M81" s="37"/>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c r="A176" s="38"/>
      <c r="B176" s="38"/>
      <c r="C176" s="38"/>
      <c r="D176" s="38"/>
      <c r="E176" s="38"/>
      <c r="F176" s="38"/>
      <c r="G176" s="38"/>
      <c r="H176" s="38"/>
      <c r="I176" s="38"/>
      <c r="J176" s="38"/>
      <c r="K176" s="38"/>
      <c r="L176" s="38"/>
      <c r="M176" s="38"/>
      <c r="N176" s="38"/>
    </row>
    <row r="177" spans="1:14">
      <c r="A177" s="38"/>
      <c r="B177" s="38"/>
      <c r="C177" s="38"/>
      <c r="D177" s="38"/>
      <c r="E177" s="38"/>
      <c r="F177" s="38"/>
      <c r="G177" s="38"/>
      <c r="H177" s="38"/>
      <c r="I177" s="38"/>
      <c r="J177" s="38"/>
      <c r="K177" s="38"/>
      <c r="L177" s="38"/>
      <c r="M177" s="38"/>
      <c r="N177" s="38"/>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sheetData>
  <sheetProtection algorithmName="SHA-512" hashValue="orJYz5B4PAoALRsWkVkyiw7P9wmJIe/lY8QLioGPitTSWr+NPetB0a3Kv3grTheLwjVSsL0HxyUVndr/lrNS9w==" saltValue="tZ9/naM3EsTTT3g2pmS6PQ==" spinCount="100000" sheet="1" scenarios="1"/>
  <mergeCells count="12">
    <mergeCell ref="H41:I41"/>
    <mergeCell ref="G12:M12"/>
    <mergeCell ref="F32:K32"/>
    <mergeCell ref="F33:K34"/>
    <mergeCell ref="F37:M37"/>
    <mergeCell ref="F38:M38"/>
    <mergeCell ref="F39:M39"/>
    <mergeCell ref="I13:M15"/>
    <mergeCell ref="E19:I19"/>
    <mergeCell ref="K19:M19"/>
    <mergeCell ref="E20:M20"/>
    <mergeCell ref="E21:M21"/>
  </mergeCells>
  <conditionalFormatting sqref="K25">
    <cfRule type="expression" dxfId="4" priority="1">
      <formula>"$C$25=Nicht(""VO"")"</formula>
    </cfRule>
    <cfRule type="expression" dxfId="3" priority="2">
      <formula>"$C$25=""VO"""</formula>
    </cfRule>
  </conditionalFormatting>
  <dataValidations count="1">
    <dataValidation type="list" allowBlank="1" showInputMessage="1" showErrorMessage="1" sqref="C25:C30" xr:uid="{9DAF04EA-F280-4177-AF87-2406006386BC}">
      <formula1>"LA, TP, BO"</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4BA7-02CF-4DBA-A7CD-4A98B5418247}">
  <dimension ref="A1:O1030"/>
  <sheetViews>
    <sheetView tabSelected="1" view="pageBreakPreview" topLeftCell="A7" zoomScaleNormal="100" zoomScaleSheetLayoutView="100" workbookViewId="0">
      <selection activeCell="A23" sqref="A23"/>
    </sheetView>
  </sheetViews>
  <sheetFormatPr baseColWidth="10" defaultColWidth="11.42578125" defaultRowHeight="12.75"/>
  <cols>
    <col min="1" max="1" width="17.28515625" style="5" customWidth="1"/>
    <col min="2" max="4" width="2.7109375" style="5" customWidth="1"/>
    <col min="5" max="5" width="10.28515625" style="5" customWidth="1"/>
    <col min="6" max="6" width="2.7109375" style="5" customWidth="1"/>
    <col min="7" max="7" width="9.28515625" style="5" bestFit="1" customWidth="1"/>
    <col min="8" max="8" width="2.7109375" style="5" customWidth="1"/>
    <col min="9" max="9" width="8.5703125" style="5" customWidth="1"/>
    <col min="10" max="10" width="4" style="5" customWidth="1"/>
    <col min="11" max="11" width="9.5703125" style="5" customWidth="1"/>
    <col min="12" max="12" width="2.7109375" style="5" customWidth="1"/>
    <col min="13" max="13" width="12.28515625" style="5" customWidth="1"/>
    <col min="14" max="14" width="14.85546875" style="5" customWidth="1"/>
    <col min="15" max="16384" width="11.42578125" style="5"/>
  </cols>
  <sheetData>
    <row r="1" spans="1:15" ht="27">
      <c r="D1" s="51"/>
      <c r="E1" s="4"/>
      <c r="F1" s="4"/>
      <c r="G1" s="52"/>
      <c r="H1" s="4"/>
      <c r="I1" s="4"/>
      <c r="J1" s="4"/>
      <c r="K1" s="4"/>
      <c r="L1" s="4"/>
      <c r="M1" s="4"/>
      <c r="N1" s="4"/>
    </row>
    <row r="2" spans="1:15" ht="26.25">
      <c r="F2" s="53"/>
      <c r="G2" s="54"/>
      <c r="H2" s="54"/>
      <c r="I2" s="54"/>
      <c r="J2" s="54"/>
      <c r="K2" s="54"/>
      <c r="L2" s="54"/>
      <c r="M2" s="54"/>
    </row>
    <row r="5" spans="1:15" ht="21.75" customHeight="1">
      <c r="D5" s="1"/>
      <c r="E5" s="1"/>
      <c r="F5" s="2"/>
      <c r="G5" s="3"/>
      <c r="H5" s="89" t="str">
        <f>Definition_Verband_Region!B3</f>
        <v>Bayerischer Handball-Verband e.V.</v>
      </c>
      <c r="J5" s="56"/>
      <c r="K5" s="56"/>
      <c r="L5" s="56"/>
      <c r="M5" s="56"/>
      <c r="N5" s="56"/>
      <c r="O5" s="55"/>
    </row>
    <row r="6" spans="1:15" ht="15.75" customHeight="1">
      <c r="A6" s="104" t="s">
        <v>0</v>
      </c>
      <c r="B6" s="104"/>
      <c r="C6" s="104"/>
      <c r="D6" s="31"/>
      <c r="E6" s="31"/>
      <c r="F6" s="105"/>
      <c r="G6" s="106"/>
      <c r="H6" s="103"/>
      <c r="I6" s="103"/>
      <c r="J6" s="103"/>
      <c r="K6" s="103"/>
      <c r="L6" s="103"/>
      <c r="M6" s="103"/>
      <c r="N6" s="55"/>
      <c r="O6" s="55"/>
    </row>
    <row r="7" spans="1:15" ht="2.25" customHeight="1">
      <c r="N7" s="4"/>
    </row>
    <row r="8" spans="1:15" ht="15" customHeight="1">
      <c r="A8" s="94"/>
      <c r="B8" s="94"/>
      <c r="C8" s="94"/>
    </row>
    <row r="9" spans="1:15" ht="15" customHeight="1">
      <c r="A9" s="11" t="str">
        <f>TRIM(Definition_Verband_Region!B3)</f>
        <v>Bayerischer Handball-Verband e.V.</v>
      </c>
      <c r="B9" s="11"/>
      <c r="C9" s="11"/>
      <c r="D9" s="57"/>
      <c r="E9" s="57"/>
      <c r="F9" s="57"/>
      <c r="J9" s="58"/>
    </row>
    <row r="10" spans="1:15" ht="15" customHeight="1">
      <c r="A10" s="11" t="str">
        <f>TRIM(Definition_Verband_Region!B4&amp;" "&amp;Definition_Verband_Region!B6&amp;" "&amp;Definition_Verband_Region!B5)</f>
        <v>Geschäftsstelle</v>
      </c>
      <c r="B10" s="11"/>
      <c r="C10" s="11"/>
      <c r="D10" s="57"/>
      <c r="E10" s="57"/>
    </row>
    <row r="11" spans="1:15" ht="15" customHeight="1">
      <c r="A11" s="11" t="str">
        <f>TRIM(Definition_Verband_Region!B9)</f>
        <v>Georg-Brauchle-Ring 93</v>
      </c>
      <c r="B11" s="11"/>
      <c r="C11" s="11"/>
      <c r="D11" s="33"/>
    </row>
    <row r="12" spans="1:15" ht="15" customHeight="1">
      <c r="A12" s="11" t="str">
        <f>TRIM(Definition_Verband_Region!B8&amp;" "&amp;Definition_Verband_Region!B7)</f>
        <v>80992 München</v>
      </c>
      <c r="B12" s="11"/>
      <c r="C12" s="11"/>
      <c r="H12" s="470" t="s">
        <v>182</v>
      </c>
      <c r="I12" s="470"/>
      <c r="J12" s="470"/>
      <c r="K12" s="470"/>
      <c r="L12" s="470"/>
      <c r="M12" s="470"/>
      <c r="N12" s="59" t="s">
        <v>96</v>
      </c>
    </row>
    <row r="13" spans="1:15" ht="12.75" customHeight="1">
      <c r="H13" s="471" t="s">
        <v>3</v>
      </c>
      <c r="I13" s="471"/>
      <c r="J13" s="471"/>
      <c r="K13" s="471"/>
      <c r="L13" s="471"/>
      <c r="M13" s="471"/>
    </row>
    <row r="14" spans="1:15" s="60" customFormat="1" ht="15.75" customHeight="1">
      <c r="H14" s="471"/>
      <c r="I14" s="471"/>
      <c r="J14" s="471"/>
      <c r="K14" s="471"/>
      <c r="L14" s="471"/>
      <c r="M14" s="471"/>
    </row>
    <row r="15" spans="1:15" s="60" customFormat="1" ht="15.75" customHeight="1">
      <c r="H15" s="471"/>
      <c r="I15" s="471"/>
      <c r="J15" s="471"/>
      <c r="K15" s="471"/>
      <c r="L15" s="471"/>
      <c r="M15" s="471"/>
    </row>
    <row r="16" spans="1:15" s="60" customFormat="1" ht="15.75" customHeight="1"/>
    <row r="17" spans="1:14" s="60" customFormat="1" ht="15.95" customHeight="1">
      <c r="A17" s="61"/>
      <c r="B17" s="61"/>
      <c r="C17" s="61"/>
      <c r="D17" s="61"/>
      <c r="E17" s="61"/>
      <c r="F17" s="61"/>
      <c r="G17" s="61"/>
      <c r="H17" s="61"/>
      <c r="I17" s="61"/>
      <c r="J17" s="61"/>
      <c r="K17" s="61"/>
      <c r="L17" s="61"/>
      <c r="M17" s="61"/>
      <c r="N17" s="61"/>
    </row>
    <row r="18" spans="1:14" s="60" customFormat="1" ht="15" customHeight="1">
      <c r="A18" s="62" t="s">
        <v>5</v>
      </c>
      <c r="B18" s="62"/>
      <c r="C18" s="62"/>
      <c r="D18" s="61"/>
      <c r="E18" s="61"/>
      <c r="F18" s="61"/>
      <c r="G18" s="61"/>
      <c r="H18" s="61"/>
      <c r="I18" s="61"/>
      <c r="J18" s="63"/>
      <c r="K18" s="61"/>
      <c r="L18" s="61"/>
      <c r="M18" s="61"/>
      <c r="N18" s="61"/>
    </row>
    <row r="19" spans="1:14" s="60" customFormat="1" ht="15" customHeight="1">
      <c r="A19" s="61" t="s">
        <v>6</v>
      </c>
      <c r="B19" s="61"/>
      <c r="C19" s="61"/>
      <c r="D19" s="61"/>
      <c r="E19" s="473" t="str">
        <f>Definition_Nutzer!B3&amp;" "&amp;Definition_Nutzer!B4</f>
        <v>Testmann Tester</v>
      </c>
      <c r="F19" s="473"/>
      <c r="G19" s="473"/>
      <c r="H19" s="473"/>
      <c r="I19" s="473"/>
      <c r="J19" s="79" t="s">
        <v>7</v>
      </c>
      <c r="K19" s="474" t="str">
        <f>Definition_Nutzer!B11</f>
        <v>Referent Test</v>
      </c>
      <c r="L19" s="474"/>
      <c r="M19" s="474"/>
      <c r="N19" s="61"/>
    </row>
    <row r="20" spans="1:14" s="60" customFormat="1" ht="15" customHeight="1">
      <c r="A20" s="61" t="s">
        <v>8</v>
      </c>
      <c r="B20" s="61"/>
      <c r="C20" s="61"/>
      <c r="D20" s="61"/>
      <c r="E20" s="475" t="str">
        <f>Definition_Nutzer!B7&amp;", "&amp;Definition_Nutzer!B6&amp;" "&amp;Definition_Nutzer!B5</f>
        <v>Teststraße, 82110 Testort</v>
      </c>
      <c r="F20" s="475"/>
      <c r="G20" s="475"/>
      <c r="H20" s="475"/>
      <c r="I20" s="475"/>
      <c r="J20" s="475"/>
      <c r="K20" s="475"/>
      <c r="L20" s="475"/>
      <c r="M20" s="475"/>
      <c r="N20" s="61"/>
    </row>
    <row r="21" spans="1:14" ht="15" customHeight="1">
      <c r="A21" s="38" t="s">
        <v>63</v>
      </c>
      <c r="B21" s="38"/>
      <c r="C21" s="38"/>
      <c r="D21" s="38"/>
      <c r="E21" s="476"/>
      <c r="F21" s="476"/>
      <c r="G21" s="476"/>
      <c r="H21" s="476"/>
      <c r="I21" s="476"/>
      <c r="J21" s="476"/>
      <c r="K21" s="476"/>
      <c r="L21" s="476"/>
      <c r="M21" s="476"/>
      <c r="N21" s="64"/>
    </row>
    <row r="22" spans="1:14" s="38" customFormat="1" ht="15" customHeight="1">
      <c r="E22" s="64"/>
      <c r="F22" s="64"/>
      <c r="G22" s="64"/>
      <c r="H22" s="64"/>
      <c r="I22" s="64"/>
      <c r="J22" s="64"/>
      <c r="K22" s="64"/>
      <c r="L22" s="64"/>
      <c r="M22" s="64"/>
      <c r="N22" s="64"/>
    </row>
    <row r="23" spans="1:14" s="38" customFormat="1" ht="12">
      <c r="A23" s="65" t="s">
        <v>210</v>
      </c>
      <c r="B23" s="65"/>
      <c r="C23" s="65"/>
    </row>
    <row r="24" spans="1:14" s="38" customFormat="1" ht="12">
      <c r="A24" s="38" t="s">
        <v>86</v>
      </c>
      <c r="C24" s="38" t="s">
        <v>166</v>
      </c>
      <c r="E24" s="66" t="s">
        <v>87</v>
      </c>
      <c r="G24" s="38" t="s">
        <v>88</v>
      </c>
      <c r="I24" s="38" t="s">
        <v>89</v>
      </c>
      <c r="K24" s="38" t="s">
        <v>90</v>
      </c>
      <c r="L24" s="83"/>
      <c r="M24" s="38" t="s">
        <v>91</v>
      </c>
    </row>
    <row r="25" spans="1:14" s="38" customFormat="1" ht="12">
      <c r="A25" s="96"/>
      <c r="B25" s="107"/>
      <c r="C25" s="96" t="s">
        <v>186</v>
      </c>
      <c r="D25" s="80"/>
      <c r="E25" s="99"/>
      <c r="F25" s="81"/>
      <c r="G25" s="99"/>
      <c r="H25" s="80"/>
      <c r="I25" s="100"/>
      <c r="J25" s="80"/>
      <c r="K25" s="87">
        <f>MAX(0,G25-E25-I25)</f>
        <v>0</v>
      </c>
      <c r="L25" s="84"/>
      <c r="M25" s="88">
        <f>IF(C25=$D$35,$E$35,IF(C25=$D$34,E34,IF(K25=0,0,IF(,$E$32/2,IF(K25&lt;$D$32/24,$E$32,IF($E$33/2,$E$33))))))</f>
        <v>0</v>
      </c>
    </row>
    <row r="26" spans="1:14" s="38" customFormat="1" ht="12">
      <c r="A26" s="96"/>
      <c r="B26" s="107"/>
      <c r="C26" s="96"/>
      <c r="D26" s="81"/>
      <c r="E26" s="99"/>
      <c r="F26" s="81"/>
      <c r="G26" s="99"/>
      <c r="H26" s="80"/>
      <c r="I26" s="100"/>
      <c r="J26" s="80"/>
      <c r="K26" s="87"/>
      <c r="L26" s="84"/>
      <c r="M26" s="88">
        <f t="shared" ref="M26:M30" si="0">IF(C26=$D$35,$E$35,IF(C26=$D$34,E35,IF(K26=0,0,IF(,$E$32/2,IF(K26&lt;$D$32/24,$E$32,IF($E$33/2,$E$33))))))</f>
        <v>0</v>
      </c>
    </row>
    <row r="27" spans="1:14" s="38" customFormat="1" ht="12">
      <c r="A27" s="96"/>
      <c r="B27" s="107"/>
      <c r="C27" s="96"/>
      <c r="D27" s="81"/>
      <c r="E27" s="99"/>
      <c r="F27" s="81"/>
      <c r="G27" s="99"/>
      <c r="H27" s="80"/>
      <c r="I27" s="100"/>
      <c r="J27" s="80"/>
      <c r="K27" s="87">
        <f t="shared" ref="K27:K30" si="1">MAX(0,G27-E27-I27)</f>
        <v>0</v>
      </c>
      <c r="L27" s="84"/>
      <c r="M27" s="88">
        <f t="shared" si="0"/>
        <v>0</v>
      </c>
      <c r="N27" s="113"/>
    </row>
    <row r="28" spans="1:14" s="38" customFormat="1" ht="12">
      <c r="A28" s="96"/>
      <c r="B28" s="107"/>
      <c r="C28" s="96"/>
      <c r="D28" s="81"/>
      <c r="E28" s="99"/>
      <c r="F28" s="81"/>
      <c r="G28" s="99"/>
      <c r="H28" s="80"/>
      <c r="I28" s="100"/>
      <c r="J28" s="80"/>
      <c r="K28" s="87">
        <f t="shared" si="1"/>
        <v>0</v>
      </c>
      <c r="L28" s="84"/>
      <c r="M28" s="88">
        <f t="shared" si="0"/>
        <v>0</v>
      </c>
    </row>
    <row r="29" spans="1:14" s="38" customFormat="1" ht="12">
      <c r="A29" s="97"/>
      <c r="B29" s="108"/>
      <c r="C29" s="96"/>
      <c r="D29" s="81"/>
      <c r="E29" s="99"/>
      <c r="F29" s="81"/>
      <c r="G29" s="99"/>
      <c r="H29" s="80"/>
      <c r="I29" s="100"/>
      <c r="J29" s="80"/>
      <c r="K29" s="87">
        <f t="shared" si="1"/>
        <v>0</v>
      </c>
      <c r="L29" s="84"/>
      <c r="M29" s="88">
        <f t="shared" si="0"/>
        <v>0</v>
      </c>
    </row>
    <row r="30" spans="1:14" s="38" customFormat="1" ht="12">
      <c r="A30" s="98"/>
      <c r="B30" s="108"/>
      <c r="C30" s="96"/>
      <c r="D30" s="81"/>
      <c r="E30" s="99"/>
      <c r="F30" s="81"/>
      <c r="G30" s="99"/>
      <c r="H30" s="80"/>
      <c r="I30" s="100"/>
      <c r="J30" s="80"/>
      <c r="K30" s="87">
        <f t="shared" si="1"/>
        <v>0</v>
      </c>
      <c r="L30" s="84"/>
      <c r="M30" s="88">
        <f t="shared" si="0"/>
        <v>0</v>
      </c>
    </row>
    <row r="31" spans="1:14" s="38" customFormat="1" ht="12">
      <c r="A31" s="67" t="s">
        <v>65</v>
      </c>
      <c r="B31" s="67"/>
      <c r="C31" s="67"/>
      <c r="D31" s="67"/>
      <c r="E31" s="67"/>
      <c r="F31" s="67"/>
      <c r="G31" s="67"/>
      <c r="L31" s="83"/>
      <c r="M31" s="68"/>
    </row>
    <row r="32" spans="1:14" s="38" customFormat="1">
      <c r="A32" s="85" t="s">
        <v>162</v>
      </c>
      <c r="B32" s="85"/>
      <c r="C32" s="85"/>
      <c r="D32" s="86">
        <v>4</v>
      </c>
      <c r="E32" s="69">
        <v>35</v>
      </c>
      <c r="F32" s="477" t="s">
        <v>67</v>
      </c>
      <c r="G32" s="477"/>
      <c r="H32" s="477"/>
      <c r="I32" s="477"/>
      <c r="J32" s="477"/>
      <c r="K32" s="477"/>
      <c r="L32" s="110"/>
      <c r="M32" s="75"/>
      <c r="N32" s="64"/>
    </row>
    <row r="33" spans="1:14" s="38" customFormat="1" ht="12.75" customHeight="1">
      <c r="A33" s="85" t="s">
        <v>183</v>
      </c>
      <c r="B33" s="85"/>
      <c r="C33" s="85"/>
      <c r="D33" s="86"/>
      <c r="E33" s="69">
        <v>50</v>
      </c>
      <c r="F33" s="478" t="s">
        <v>4</v>
      </c>
      <c r="G33" s="478"/>
      <c r="H33" s="478"/>
      <c r="I33" s="478"/>
      <c r="J33" s="478"/>
      <c r="K33" s="478"/>
      <c r="L33" s="111"/>
      <c r="M33" s="70"/>
      <c r="N33" s="64"/>
    </row>
    <row r="34" spans="1:14" s="38" customFormat="1" ht="12.75" customHeight="1">
      <c r="A34" s="114"/>
      <c r="B34" s="114"/>
      <c r="C34" s="114"/>
      <c r="D34" s="115"/>
      <c r="E34" s="116"/>
      <c r="F34" s="478"/>
      <c r="G34" s="478"/>
      <c r="H34" s="478"/>
      <c r="I34" s="478"/>
      <c r="J34" s="478"/>
      <c r="K34" s="478"/>
      <c r="L34" s="111"/>
      <c r="M34" s="70"/>
      <c r="N34" s="64"/>
    </row>
    <row r="35" spans="1:14" s="38" customFormat="1" ht="12.75" customHeight="1">
      <c r="A35" s="114"/>
      <c r="B35" s="114"/>
      <c r="C35" s="114"/>
      <c r="D35" s="115"/>
      <c r="E35" s="116"/>
      <c r="F35" s="478" t="s">
        <v>201</v>
      </c>
      <c r="G35" s="478"/>
      <c r="H35" s="478"/>
      <c r="I35" s="478"/>
      <c r="J35" s="478"/>
      <c r="K35" s="478"/>
      <c r="L35" s="111"/>
      <c r="M35" s="70"/>
      <c r="N35" s="64"/>
    </row>
    <row r="36" spans="1:14" s="38" customFormat="1" ht="12.75" customHeight="1">
      <c r="A36" s="114"/>
      <c r="B36" s="114"/>
      <c r="C36" s="114"/>
      <c r="D36" s="115"/>
      <c r="E36" s="116"/>
      <c r="F36" s="478"/>
      <c r="G36" s="478"/>
      <c r="H36" s="478"/>
      <c r="I36" s="478"/>
      <c r="J36" s="478"/>
      <c r="K36" s="478"/>
      <c r="L36" s="111"/>
      <c r="M36" s="70"/>
      <c r="N36" s="64"/>
    </row>
    <row r="37" spans="1:14" s="65" customFormat="1" ht="12">
      <c r="A37" s="65" t="s">
        <v>68</v>
      </c>
      <c r="L37" s="111"/>
      <c r="M37" s="82">
        <f>SUM(M25:M30)</f>
        <v>0</v>
      </c>
      <c r="N37" s="71"/>
    </row>
    <row r="38" spans="1:14" s="38" customFormat="1" ht="15" customHeight="1">
      <c r="L38" s="111"/>
    </row>
    <row r="39" spans="1:14" s="38" customFormat="1" ht="15" customHeight="1">
      <c r="A39" s="65" t="s">
        <v>58</v>
      </c>
      <c r="B39" s="65"/>
      <c r="C39" s="65"/>
      <c r="E39" s="72" t="s">
        <v>59</v>
      </c>
      <c r="F39" s="479" t="str">
        <f>Definition_Nutzer!B10</f>
        <v>Testbank</v>
      </c>
      <c r="G39" s="479"/>
      <c r="H39" s="479"/>
      <c r="I39" s="479"/>
      <c r="J39" s="479"/>
      <c r="K39" s="479"/>
      <c r="L39" s="479"/>
      <c r="M39" s="479"/>
      <c r="N39" s="64"/>
    </row>
    <row r="40" spans="1:14" s="38" customFormat="1" ht="15" customHeight="1">
      <c r="A40" s="65"/>
      <c r="B40" s="65"/>
      <c r="C40" s="65"/>
      <c r="E40" s="72" t="s">
        <v>69</v>
      </c>
      <c r="F40" s="480" t="str">
        <f>Definition_Nutzer!B8</f>
        <v>XX 2507 2347 2222 3745</v>
      </c>
      <c r="G40" s="480"/>
      <c r="H40" s="480"/>
      <c r="I40" s="480"/>
      <c r="J40" s="480"/>
      <c r="K40" s="480"/>
      <c r="L40" s="480"/>
      <c r="M40" s="480"/>
      <c r="N40" s="64"/>
    </row>
    <row r="41" spans="1:14" s="38" customFormat="1" ht="15" customHeight="1">
      <c r="E41" s="72" t="s">
        <v>70</v>
      </c>
      <c r="F41" s="480" t="str">
        <f>Definition_Nutzer!B9</f>
        <v>TestBic</v>
      </c>
      <c r="G41" s="480"/>
      <c r="H41" s="480"/>
      <c r="I41" s="480"/>
      <c r="J41" s="480"/>
      <c r="K41" s="480"/>
      <c r="L41" s="480"/>
      <c r="M41" s="480"/>
      <c r="N41" s="64"/>
    </row>
    <row r="42" spans="1:14" s="38" customFormat="1" ht="15" customHeight="1">
      <c r="D42" s="65"/>
      <c r="G42" s="64"/>
      <c r="N42" s="64"/>
    </row>
    <row r="43" spans="1:14" s="38" customFormat="1" ht="15" customHeight="1">
      <c r="A43" s="112" t="s">
        <v>84</v>
      </c>
      <c r="B43" s="112"/>
      <c r="C43" s="112"/>
      <c r="D43" s="92" t="str">
        <f ca="1">Definition_Nutzer!B5&amp;", "&amp; DAY(TODAY())&amp;"."&amp;MONTH(TODAY())&amp;"."&amp;YEAR(TODAY())</f>
        <v>Testort, 15.5.2020</v>
      </c>
      <c r="E43" s="92"/>
      <c r="F43" s="92"/>
      <c r="G43" s="93"/>
      <c r="H43" s="472" t="s">
        <v>46</v>
      </c>
      <c r="I43" s="472"/>
      <c r="J43" s="90"/>
      <c r="K43" s="90"/>
      <c r="L43" s="91"/>
      <c r="M43" s="91"/>
      <c r="N43" s="73"/>
    </row>
    <row r="44" spans="1:14" s="38" customFormat="1" ht="15" customHeight="1">
      <c r="N44" s="64"/>
    </row>
    <row r="45" spans="1:14" ht="15" customHeight="1">
      <c r="A45" s="38"/>
      <c r="B45" s="38"/>
      <c r="C45" s="38"/>
      <c r="D45" s="38"/>
      <c r="E45" s="38"/>
      <c r="F45" s="38"/>
      <c r="G45" s="38"/>
      <c r="H45" s="38"/>
      <c r="I45" s="38"/>
      <c r="J45" s="38"/>
      <c r="K45" s="38"/>
      <c r="L45" s="38"/>
      <c r="M45" s="38"/>
      <c r="N45" s="38"/>
    </row>
    <row r="46" spans="1:14" ht="15" customHeight="1"/>
    <row r="47" spans="1:14" ht="22.5" customHeight="1"/>
    <row r="49" spans="1:14">
      <c r="A49" s="33"/>
      <c r="B49" s="33"/>
      <c r="C49" s="33"/>
      <c r="D49" s="33"/>
      <c r="E49" s="33"/>
      <c r="F49" s="33"/>
      <c r="G49" s="33"/>
      <c r="H49" s="33"/>
      <c r="I49" s="33"/>
      <c r="J49" s="33"/>
      <c r="K49" s="33"/>
      <c r="L49" s="33"/>
      <c r="M49" s="33"/>
      <c r="N49" s="33"/>
    </row>
    <row r="50" spans="1:14">
      <c r="A50" s="57"/>
      <c r="B50" s="57"/>
      <c r="C50" s="57"/>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row r="61" spans="1:14">
      <c r="A61" s="33"/>
      <c r="B61" s="33"/>
      <c r="C61" s="33"/>
      <c r="D61" s="33"/>
      <c r="E61" s="33"/>
      <c r="F61" s="33"/>
      <c r="G61" s="33"/>
      <c r="H61" s="33"/>
      <c r="I61" s="33"/>
      <c r="J61" s="33"/>
      <c r="K61" s="33"/>
      <c r="L61" s="33"/>
      <c r="M61" s="33"/>
      <c r="N61" s="33"/>
    </row>
    <row r="62" spans="1:14">
      <c r="A62" s="57"/>
      <c r="B62" s="57"/>
      <c r="C62" s="57"/>
      <c r="D62" s="33"/>
      <c r="E62" s="33"/>
      <c r="F62" s="33"/>
      <c r="G62" s="33"/>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74"/>
      <c r="H65" s="33"/>
      <c r="I65" s="33"/>
      <c r="J65" s="33"/>
      <c r="K65" s="33"/>
      <c r="L65" s="33"/>
      <c r="M65" s="33"/>
      <c r="N65" s="33"/>
    </row>
    <row r="66" spans="1:14">
      <c r="A66" s="33"/>
      <c r="B66" s="33"/>
      <c r="C66" s="33"/>
      <c r="D66" s="33"/>
      <c r="E66" s="33"/>
      <c r="F66" s="33"/>
      <c r="G66" s="74"/>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57"/>
      <c r="B68" s="57"/>
      <c r="C68" s="57"/>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c r="A71" s="33"/>
      <c r="B71" s="33"/>
      <c r="C71" s="33"/>
      <c r="D71" s="33"/>
      <c r="E71" s="33"/>
      <c r="F71" s="33"/>
      <c r="G71" s="33"/>
      <c r="H71" s="33"/>
      <c r="I71" s="33"/>
      <c r="J71" s="33"/>
      <c r="K71" s="33"/>
      <c r="L71" s="33"/>
      <c r="M71" s="33"/>
      <c r="N71" s="33"/>
    </row>
    <row r="72" spans="1:14">
      <c r="A72" s="33"/>
      <c r="B72" s="33"/>
      <c r="C72" s="33"/>
      <c r="D72" s="33"/>
      <c r="E72" s="33"/>
      <c r="F72" s="33"/>
      <c r="G72" s="33"/>
      <c r="H72" s="33"/>
      <c r="I72" s="33"/>
      <c r="J72" s="33"/>
      <c r="K72" s="33"/>
      <c r="L72" s="33"/>
      <c r="M72" s="33"/>
      <c r="N72" s="33"/>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3"/>
      <c r="E80" s="33"/>
      <c r="F80" s="33"/>
      <c r="G80" s="33"/>
      <c r="H80" s="33"/>
      <c r="I80" s="33"/>
      <c r="J80" s="33"/>
      <c r="K80" s="33"/>
      <c r="L80" s="33"/>
      <c r="M80" s="33"/>
      <c r="N80" s="37"/>
    </row>
    <row r="81" spans="1:14" ht="14.25">
      <c r="A81" s="37"/>
      <c r="B81" s="37"/>
      <c r="C81" s="37"/>
      <c r="D81" s="33"/>
      <c r="E81" s="33"/>
      <c r="F81" s="33"/>
      <c r="G81" s="33"/>
      <c r="H81" s="33"/>
      <c r="I81" s="33"/>
      <c r="J81" s="33"/>
      <c r="K81" s="33"/>
      <c r="L81" s="33"/>
      <c r="M81" s="33"/>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ht="14.25">
      <c r="A176" s="37"/>
      <c r="B176" s="37"/>
      <c r="C176" s="37"/>
      <c r="D176" s="37"/>
      <c r="E176" s="37"/>
      <c r="F176" s="37"/>
      <c r="G176" s="37"/>
      <c r="H176" s="37"/>
      <c r="I176" s="37"/>
      <c r="J176" s="37"/>
      <c r="K176" s="37"/>
      <c r="L176" s="37"/>
      <c r="M176" s="37"/>
      <c r="N176" s="37"/>
    </row>
    <row r="177" spans="1:14" ht="14.25">
      <c r="A177" s="37"/>
      <c r="B177" s="37"/>
      <c r="C177" s="37"/>
      <c r="D177" s="37"/>
      <c r="E177" s="37"/>
      <c r="F177" s="37"/>
      <c r="G177" s="37"/>
      <c r="H177" s="37"/>
      <c r="I177" s="37"/>
      <c r="J177" s="37"/>
      <c r="K177" s="37"/>
      <c r="L177" s="37"/>
      <c r="M177" s="37"/>
      <c r="N177" s="37"/>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row r="1029" spans="1:14">
      <c r="A1029" s="38"/>
      <c r="B1029" s="38"/>
      <c r="C1029" s="38"/>
      <c r="D1029" s="38"/>
      <c r="E1029" s="38"/>
      <c r="F1029" s="38"/>
      <c r="G1029" s="38"/>
      <c r="H1029" s="38"/>
      <c r="I1029" s="38"/>
      <c r="J1029" s="38"/>
      <c r="K1029" s="38"/>
      <c r="L1029" s="38"/>
      <c r="M1029" s="38"/>
      <c r="N1029" s="38"/>
    </row>
    <row r="1030" spans="1:14">
      <c r="A1030" s="38"/>
      <c r="B1030" s="38"/>
      <c r="C1030" s="38"/>
      <c r="D1030" s="38"/>
      <c r="E1030" s="38"/>
      <c r="F1030" s="38"/>
      <c r="G1030" s="38"/>
      <c r="H1030" s="38"/>
      <c r="I1030" s="38"/>
      <c r="J1030" s="38"/>
      <c r="K1030" s="38"/>
      <c r="L1030" s="38"/>
      <c r="M1030" s="38"/>
      <c r="N1030" s="38"/>
    </row>
  </sheetData>
  <mergeCells count="13">
    <mergeCell ref="H12:M12"/>
    <mergeCell ref="H13:M15"/>
    <mergeCell ref="H43:I43"/>
    <mergeCell ref="E19:I19"/>
    <mergeCell ref="K19:M19"/>
    <mergeCell ref="E20:M20"/>
    <mergeCell ref="E21:M21"/>
    <mergeCell ref="F32:K32"/>
    <mergeCell ref="F33:K34"/>
    <mergeCell ref="F39:M39"/>
    <mergeCell ref="F40:M40"/>
    <mergeCell ref="F41:M41"/>
    <mergeCell ref="F35:K36"/>
  </mergeCells>
  <conditionalFormatting sqref="K25">
    <cfRule type="expression" dxfId="2" priority="1">
      <formula>"$C$25=Nicht(""VO"")"</formula>
    </cfRule>
    <cfRule type="expression" dxfId="1" priority="2">
      <formula>"$C$25=""VO"""</formula>
    </cfRule>
  </conditionalFormatting>
  <dataValidations count="1">
    <dataValidation type="list" allowBlank="1" showInputMessage="1" showErrorMessage="1" sqref="C25:C30" xr:uid="{51442BFE-1A71-4806-9698-663E827CAD1F}">
      <formula1>"VO,"</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255A-C252-46CF-B101-A4BE3D50FABA}">
  <dimension ref="A1:O1030"/>
  <sheetViews>
    <sheetView view="pageBreakPreview" topLeftCell="A10" zoomScaleNormal="100" zoomScaleSheetLayoutView="100" workbookViewId="0">
      <selection activeCell="A19" sqref="A19"/>
    </sheetView>
  </sheetViews>
  <sheetFormatPr baseColWidth="10" defaultColWidth="11.42578125" defaultRowHeight="12.75"/>
  <cols>
    <col min="1" max="1" width="17.28515625" style="5" customWidth="1"/>
    <col min="2" max="4" width="3.42578125" style="5" customWidth="1"/>
    <col min="5" max="5" width="10.28515625" style="5" customWidth="1"/>
    <col min="6" max="6" width="3.28515625" style="5" customWidth="1"/>
    <col min="7" max="7" width="9.28515625" style="5" bestFit="1" customWidth="1"/>
    <col min="8" max="8" width="3.28515625" style="5" customWidth="1"/>
    <col min="9" max="9" width="8.5703125" style="5" customWidth="1"/>
    <col min="10" max="10" width="4.7109375" style="5" customWidth="1"/>
    <col min="11" max="11" width="9.5703125" style="5" customWidth="1"/>
    <col min="12" max="12" width="3.28515625" style="5" customWidth="1"/>
    <col min="13" max="13" width="11.5703125" style="5" customWidth="1"/>
    <col min="14" max="14" width="14.85546875" style="5" customWidth="1"/>
    <col min="15" max="16384" width="11.42578125" style="5"/>
  </cols>
  <sheetData>
    <row r="1" spans="1:15" ht="27">
      <c r="A1" s="117"/>
      <c r="B1" s="117"/>
      <c r="C1" s="117"/>
      <c r="D1" s="254"/>
      <c r="E1" s="149"/>
      <c r="F1" s="149"/>
      <c r="G1" s="255"/>
      <c r="H1" s="149"/>
      <c r="I1" s="149"/>
      <c r="J1" s="149"/>
      <c r="K1" s="149"/>
      <c r="L1" s="149"/>
      <c r="M1" s="149"/>
      <c r="N1" s="4"/>
    </row>
    <row r="2" spans="1:15" ht="26.25">
      <c r="A2" s="117"/>
      <c r="B2" s="117"/>
      <c r="C2" s="117"/>
      <c r="D2" s="117"/>
      <c r="E2" s="117"/>
      <c r="F2" s="256"/>
      <c r="G2" s="257"/>
      <c r="H2" s="257"/>
      <c r="I2" s="257"/>
      <c r="J2" s="257"/>
      <c r="K2" s="257"/>
      <c r="L2" s="257"/>
      <c r="M2" s="257"/>
    </row>
    <row r="3" spans="1:15">
      <c r="A3" s="117"/>
      <c r="B3" s="117"/>
      <c r="C3" s="117"/>
      <c r="D3" s="117"/>
      <c r="E3" s="117"/>
      <c r="F3" s="117"/>
      <c r="G3" s="117"/>
      <c r="H3" s="117"/>
      <c r="I3" s="117"/>
      <c r="J3" s="117"/>
      <c r="K3" s="117"/>
      <c r="L3" s="117"/>
      <c r="M3" s="117"/>
    </row>
    <row r="4" spans="1:15">
      <c r="A4" s="117"/>
      <c r="B4" s="117"/>
      <c r="C4" s="117"/>
      <c r="D4" s="117"/>
      <c r="E4" s="117"/>
      <c r="F4" s="117"/>
      <c r="G4" s="117"/>
      <c r="H4" s="117"/>
      <c r="I4" s="117"/>
      <c r="J4" s="117"/>
      <c r="K4" s="117"/>
      <c r="L4" s="117"/>
      <c r="M4" s="117"/>
    </row>
    <row r="5" spans="1:15" ht="15.75" customHeight="1">
      <c r="A5" s="117"/>
      <c r="B5" s="117"/>
      <c r="C5" s="117"/>
      <c r="D5" s="117"/>
      <c r="E5" s="117"/>
      <c r="F5" s="118"/>
      <c r="G5" s="119"/>
      <c r="H5" s="258" t="str">
        <f>Definition_Verband_Region!B3</f>
        <v>Bayerischer Handball-Verband e.V.</v>
      </c>
      <c r="I5" s="117"/>
      <c r="J5" s="259"/>
      <c r="K5" s="259"/>
      <c r="L5" s="259"/>
      <c r="M5" s="259"/>
      <c r="N5" s="56"/>
      <c r="O5" s="55"/>
    </row>
    <row r="6" spans="1:15" ht="15.75" customHeight="1">
      <c r="A6" s="260" t="s">
        <v>0</v>
      </c>
      <c r="B6" s="260"/>
      <c r="C6" s="260"/>
      <c r="D6" s="133"/>
      <c r="E6" s="133"/>
      <c r="F6" s="261"/>
      <c r="G6" s="262"/>
      <c r="H6" s="133"/>
      <c r="I6" s="133"/>
      <c r="J6" s="133"/>
      <c r="K6" s="133"/>
      <c r="L6" s="133"/>
      <c r="M6" s="133"/>
      <c r="N6" s="55"/>
      <c r="O6" s="55"/>
    </row>
    <row r="7" spans="1:15" ht="2.25" customHeight="1">
      <c r="A7" s="117"/>
      <c r="B7" s="117"/>
      <c r="C7" s="117"/>
      <c r="D7" s="117"/>
      <c r="E7" s="117"/>
      <c r="F7" s="117"/>
      <c r="G7" s="117"/>
      <c r="H7" s="117"/>
      <c r="I7" s="117"/>
      <c r="J7" s="117"/>
      <c r="K7" s="117"/>
      <c r="L7" s="117"/>
      <c r="M7" s="117"/>
      <c r="N7" s="4"/>
    </row>
    <row r="8" spans="1:15" ht="15" customHeight="1">
      <c r="A8" s="263"/>
      <c r="B8" s="263"/>
      <c r="C8" s="263"/>
      <c r="D8" s="117"/>
      <c r="E8" s="117"/>
      <c r="F8" s="117"/>
      <c r="G8" s="117"/>
      <c r="H8" s="117"/>
      <c r="I8" s="117"/>
      <c r="J8" s="117"/>
      <c r="K8" s="117"/>
      <c r="L8" s="117"/>
      <c r="M8" s="117"/>
    </row>
    <row r="9" spans="1:15" ht="15" customHeight="1">
      <c r="A9" s="132" t="str">
        <f>TRIM(Definition_Verband_Region!B3)</f>
        <v>Bayerischer Handball-Verband e.V.</v>
      </c>
      <c r="B9" s="132"/>
      <c r="C9" s="132"/>
      <c r="D9" s="132"/>
      <c r="E9" s="132"/>
      <c r="F9" s="132"/>
      <c r="G9" s="117"/>
      <c r="H9" s="117"/>
      <c r="I9" s="117"/>
      <c r="J9" s="135"/>
      <c r="K9" s="117"/>
      <c r="L9" s="117"/>
      <c r="M9" s="117"/>
    </row>
    <row r="10" spans="1:15" ht="15" customHeight="1">
      <c r="A10" s="132" t="str">
        <f>TRIM(Definition_Verband_Region!B4&amp;" "&amp;Definition_Verband_Region!B6&amp;" "&amp;Definition_Verband_Region!B5)</f>
        <v>Geschäftsstelle</v>
      </c>
      <c r="B10" s="132"/>
      <c r="C10" s="132"/>
      <c r="D10" s="132"/>
      <c r="E10" s="132"/>
      <c r="F10" s="117"/>
      <c r="G10" s="117"/>
      <c r="H10" s="117"/>
      <c r="I10" s="117"/>
      <c r="J10" s="117"/>
      <c r="K10" s="117"/>
      <c r="L10" s="117"/>
      <c r="M10" s="117"/>
    </row>
    <row r="11" spans="1:15" ht="15" customHeight="1">
      <c r="A11" s="132" t="str">
        <f>TRIM(Definition_Verband_Region!B9)</f>
        <v>Georg-Brauchle-Ring 93</v>
      </c>
      <c r="B11" s="132"/>
      <c r="C11" s="132"/>
      <c r="D11" s="117"/>
      <c r="E11" s="117"/>
      <c r="F11" s="117"/>
      <c r="G11" s="117"/>
      <c r="H11" s="117"/>
      <c r="I11" s="117"/>
      <c r="J11" s="117"/>
      <c r="K11" s="117"/>
      <c r="L11" s="117"/>
      <c r="M11" s="117"/>
    </row>
    <row r="12" spans="1:15" ht="15" customHeight="1">
      <c r="A12" s="132" t="str">
        <f>TRIM(Definition_Verband_Region!B8&amp;" "&amp;Definition_Verband_Region!B7)</f>
        <v>80992 München</v>
      </c>
      <c r="B12" s="132"/>
      <c r="C12" s="132"/>
      <c r="D12" s="117"/>
      <c r="E12" s="117"/>
      <c r="F12" s="117"/>
      <c r="G12" s="117"/>
      <c r="H12" s="117"/>
      <c r="I12" s="481" t="s">
        <v>127</v>
      </c>
      <c r="J12" s="481"/>
      <c r="K12" s="481"/>
      <c r="L12" s="481"/>
      <c r="M12" s="481"/>
      <c r="N12" s="59" t="s">
        <v>96</v>
      </c>
    </row>
    <row r="13" spans="1:15" ht="12.75" customHeight="1">
      <c r="A13" s="117"/>
      <c r="B13" s="117"/>
      <c r="C13" s="117"/>
      <c r="D13" s="117"/>
      <c r="E13" s="117"/>
      <c r="F13" s="117"/>
      <c r="G13" s="117"/>
      <c r="H13" s="117"/>
      <c r="I13" s="448" t="s">
        <v>3</v>
      </c>
      <c r="J13" s="448"/>
      <c r="K13" s="448"/>
      <c r="L13" s="448"/>
      <c r="M13" s="448"/>
    </row>
    <row r="14" spans="1:15" s="60" customFormat="1" ht="15.75" customHeight="1">
      <c r="A14" s="137"/>
      <c r="B14" s="137"/>
      <c r="C14" s="137"/>
      <c r="D14" s="137"/>
      <c r="E14" s="137"/>
      <c r="F14" s="137"/>
      <c r="G14" s="137"/>
      <c r="H14" s="137"/>
      <c r="I14" s="448"/>
      <c r="J14" s="448"/>
      <c r="K14" s="448"/>
      <c r="L14" s="448"/>
      <c r="M14" s="448"/>
    </row>
    <row r="15" spans="1:15" s="60" customFormat="1" ht="15.75" customHeight="1">
      <c r="A15" s="137"/>
      <c r="B15" s="137"/>
      <c r="C15" s="137"/>
      <c r="D15" s="137"/>
      <c r="E15" s="137"/>
      <c r="F15" s="137"/>
      <c r="G15" s="137"/>
      <c r="H15" s="137"/>
      <c r="I15" s="448"/>
      <c r="J15" s="448"/>
      <c r="K15" s="448"/>
      <c r="L15" s="448"/>
      <c r="M15" s="448"/>
    </row>
    <row r="16" spans="1:15" s="60" customFormat="1" ht="15.75" customHeight="1">
      <c r="A16" s="137"/>
      <c r="B16" s="137"/>
      <c r="C16" s="137"/>
      <c r="D16" s="137"/>
      <c r="E16" s="137"/>
      <c r="F16" s="137"/>
      <c r="G16" s="137"/>
      <c r="H16" s="137"/>
      <c r="I16" s="137"/>
      <c r="J16" s="137"/>
      <c r="K16" s="137"/>
      <c r="L16" s="137"/>
      <c r="M16" s="137"/>
    </row>
    <row r="17" spans="1:14" s="60" customFormat="1" ht="15.95" customHeight="1">
      <c r="A17" s="213"/>
      <c r="B17" s="213"/>
      <c r="C17" s="213"/>
      <c r="D17" s="213"/>
      <c r="E17" s="213"/>
      <c r="F17" s="213"/>
      <c r="G17" s="213"/>
      <c r="H17" s="213"/>
      <c r="I17" s="213"/>
      <c r="J17" s="213"/>
      <c r="K17" s="213"/>
      <c r="L17" s="213"/>
      <c r="M17" s="213"/>
      <c r="N17" s="61"/>
    </row>
    <row r="18" spans="1:14" s="60" customFormat="1" ht="15" customHeight="1">
      <c r="A18" s="217" t="s">
        <v>5</v>
      </c>
      <c r="B18" s="217"/>
      <c r="C18" s="217"/>
      <c r="D18" s="213"/>
      <c r="E18" s="213"/>
      <c r="F18" s="213"/>
      <c r="G18" s="213"/>
      <c r="H18" s="213"/>
      <c r="I18" s="213"/>
      <c r="J18" s="218"/>
      <c r="K18" s="213"/>
      <c r="L18" s="213"/>
      <c r="M18" s="213"/>
      <c r="N18" s="61"/>
    </row>
    <row r="19" spans="1:14" s="60" customFormat="1" ht="15" customHeight="1">
      <c r="A19" s="213" t="s">
        <v>6</v>
      </c>
      <c r="B19" s="213"/>
      <c r="C19" s="213"/>
      <c r="D19" s="213"/>
      <c r="E19" s="466" t="str">
        <f>Definition_Nutzer!B3&amp;" "&amp;Definition_Nutzer!B4</f>
        <v>Testmann Tester</v>
      </c>
      <c r="F19" s="466"/>
      <c r="G19" s="466"/>
      <c r="H19" s="466"/>
      <c r="I19" s="466"/>
      <c r="J19" s="264" t="s">
        <v>7</v>
      </c>
      <c r="K19" s="467" t="str">
        <f>Definition_Nutzer!B11</f>
        <v>Referent Test</v>
      </c>
      <c r="L19" s="467"/>
      <c r="M19" s="467"/>
      <c r="N19" s="61"/>
    </row>
    <row r="20" spans="1:14" s="60" customFormat="1" ht="15" customHeight="1">
      <c r="A20" s="213" t="s">
        <v>8</v>
      </c>
      <c r="B20" s="213"/>
      <c r="C20" s="213"/>
      <c r="D20" s="213"/>
      <c r="E20" s="468" t="str">
        <f>Definition_Nutzer!B7&amp;", "&amp;Definition_Nutzer!B6&amp;" "&amp;Definition_Nutzer!B5</f>
        <v>Teststraße, 82110 Testort</v>
      </c>
      <c r="F20" s="468"/>
      <c r="G20" s="468"/>
      <c r="H20" s="468"/>
      <c r="I20" s="468"/>
      <c r="J20" s="468"/>
      <c r="K20" s="468"/>
      <c r="L20" s="468"/>
      <c r="M20" s="468"/>
      <c r="N20" s="61"/>
    </row>
    <row r="21" spans="1:14" ht="15" customHeight="1">
      <c r="A21" s="224" t="s">
        <v>63</v>
      </c>
      <c r="B21" s="224"/>
      <c r="C21" s="224"/>
      <c r="D21" s="224"/>
      <c r="E21" s="469"/>
      <c r="F21" s="469"/>
      <c r="G21" s="469"/>
      <c r="H21" s="469"/>
      <c r="I21" s="469"/>
      <c r="J21" s="469"/>
      <c r="K21" s="469"/>
      <c r="L21" s="469"/>
      <c r="M21" s="469"/>
      <c r="N21" s="64"/>
    </row>
    <row r="22" spans="1:14" s="38" customFormat="1" ht="15" customHeight="1">
      <c r="A22" s="224"/>
      <c r="B22" s="224"/>
      <c r="C22" s="224"/>
      <c r="D22" s="224"/>
      <c r="E22" s="225"/>
      <c r="F22" s="225"/>
      <c r="G22" s="225"/>
      <c r="H22" s="225"/>
      <c r="I22" s="225"/>
      <c r="J22" s="225"/>
      <c r="K22" s="225"/>
      <c r="L22" s="225"/>
      <c r="M22" s="225"/>
      <c r="N22" s="64"/>
    </row>
    <row r="23" spans="1:14" s="38" customFormat="1" ht="12">
      <c r="A23" s="226" t="s">
        <v>137</v>
      </c>
      <c r="B23" s="226"/>
      <c r="C23" s="226"/>
      <c r="D23" s="224"/>
      <c r="E23" s="224"/>
      <c r="F23" s="224"/>
      <c r="G23" s="224"/>
      <c r="H23" s="224"/>
      <c r="I23" s="224"/>
      <c r="J23" s="224"/>
      <c r="K23" s="224"/>
      <c r="L23" s="224"/>
      <c r="M23" s="224"/>
    </row>
    <row r="24" spans="1:14" s="38" customFormat="1" ht="12">
      <c r="A24" s="224" t="s">
        <v>86</v>
      </c>
      <c r="B24" s="224"/>
      <c r="C24" s="224" t="s">
        <v>166</v>
      </c>
      <c r="D24" s="224"/>
      <c r="E24" s="244" t="s">
        <v>87</v>
      </c>
      <c r="F24" s="224"/>
      <c r="G24" s="224" t="s">
        <v>88</v>
      </c>
      <c r="H24" s="224"/>
      <c r="I24" s="224" t="s">
        <v>89</v>
      </c>
      <c r="J24" s="224"/>
      <c r="K24" s="224" t="s">
        <v>90</v>
      </c>
      <c r="L24" s="265"/>
      <c r="M24" s="224" t="s">
        <v>91</v>
      </c>
    </row>
    <row r="25" spans="1:14" s="38" customFormat="1" ht="12">
      <c r="A25" s="266"/>
      <c r="B25" s="267"/>
      <c r="C25" s="266" t="s">
        <v>179</v>
      </c>
      <c r="D25" s="268"/>
      <c r="E25" s="269" t="s">
        <v>180</v>
      </c>
      <c r="F25" s="270"/>
      <c r="G25" s="269" t="s">
        <v>181</v>
      </c>
      <c r="H25" s="268"/>
      <c r="I25" s="271">
        <v>0</v>
      </c>
      <c r="J25" s="268"/>
      <c r="K25" s="272">
        <f>MAX(0,G25-E25-I25)</f>
        <v>4.166666666666663E-2</v>
      </c>
      <c r="L25" s="273"/>
      <c r="M25" s="274">
        <f xml:space="preserve"> IF(C25=$D$36, ROUND(K25*24*60/45,0)*$E$36,IF(C25=$D$35,$E$35,IF(K25=0,0,IF(, $E$32/2,IF(K25&lt;$D$32/24,$E$32,IF($E$33/2,IF(K25&lt;=$D$33/24,$E$33,IF( $E$34/2,$E$34))))))))</f>
        <v>15</v>
      </c>
    </row>
    <row r="26" spans="1:14" s="38" customFormat="1" ht="12">
      <c r="A26" s="266"/>
      <c r="B26" s="267"/>
      <c r="C26" s="266"/>
      <c r="D26" s="270"/>
      <c r="E26" s="269"/>
      <c r="F26" s="270"/>
      <c r="G26" s="269"/>
      <c r="H26" s="268"/>
      <c r="I26" s="271"/>
      <c r="J26" s="268"/>
      <c r="K26" s="272">
        <f t="shared" ref="K26:K30" si="0">MAX(0,G26-E26-I26)</f>
        <v>0</v>
      </c>
      <c r="L26" s="273"/>
      <c r="M26" s="274">
        <f t="shared" ref="M26:M30" si="1" xml:space="preserve"> IF(C26=$D$36, ROUND(K26*24*60/45,0)*$E$36,IF(C26=$D$35,$E$35,IF(K26=0,0,IF(, $E$32/2,IF(K26&lt;$D$32/24,$E$32,IF($E$33/2,IF(K26&lt;=$D$33/24,$E$33,IF( $E$34/2,$E$34))))))))</f>
        <v>0</v>
      </c>
    </row>
    <row r="27" spans="1:14" s="38" customFormat="1" ht="12">
      <c r="A27" s="266"/>
      <c r="B27" s="267"/>
      <c r="C27" s="266"/>
      <c r="D27" s="270"/>
      <c r="E27" s="269"/>
      <c r="F27" s="270"/>
      <c r="G27" s="269"/>
      <c r="H27" s="268"/>
      <c r="I27" s="271"/>
      <c r="J27" s="268"/>
      <c r="K27" s="272">
        <f t="shared" si="0"/>
        <v>0</v>
      </c>
      <c r="L27" s="273"/>
      <c r="M27" s="274">
        <f t="shared" si="1"/>
        <v>0</v>
      </c>
      <c r="N27" s="113"/>
    </row>
    <row r="28" spans="1:14" s="38" customFormat="1" ht="12">
      <c r="A28" s="266"/>
      <c r="B28" s="267"/>
      <c r="C28" s="266"/>
      <c r="D28" s="270"/>
      <c r="E28" s="269"/>
      <c r="F28" s="270"/>
      <c r="G28" s="269"/>
      <c r="H28" s="268"/>
      <c r="I28" s="271"/>
      <c r="J28" s="268"/>
      <c r="K28" s="272">
        <f t="shared" si="0"/>
        <v>0</v>
      </c>
      <c r="L28" s="273"/>
      <c r="M28" s="274">
        <f t="shared" si="1"/>
        <v>0</v>
      </c>
    </row>
    <row r="29" spans="1:14" s="38" customFormat="1" ht="12">
      <c r="A29" s="275"/>
      <c r="B29" s="276"/>
      <c r="C29" s="266"/>
      <c r="D29" s="270"/>
      <c r="E29" s="269"/>
      <c r="F29" s="270"/>
      <c r="G29" s="269"/>
      <c r="H29" s="268"/>
      <c r="I29" s="271"/>
      <c r="J29" s="268"/>
      <c r="K29" s="272">
        <f t="shared" si="0"/>
        <v>0</v>
      </c>
      <c r="L29" s="273"/>
      <c r="M29" s="274">
        <f t="shared" si="1"/>
        <v>0</v>
      </c>
    </row>
    <row r="30" spans="1:14" s="38" customFormat="1" ht="12">
      <c r="A30" s="277"/>
      <c r="B30" s="276"/>
      <c r="C30" s="266"/>
      <c r="D30" s="270"/>
      <c r="E30" s="269"/>
      <c r="F30" s="270"/>
      <c r="G30" s="269"/>
      <c r="H30" s="268"/>
      <c r="I30" s="271"/>
      <c r="J30" s="268"/>
      <c r="K30" s="272">
        <f t="shared" si="0"/>
        <v>0</v>
      </c>
      <c r="L30" s="273"/>
      <c r="M30" s="274">
        <f t="shared" si="1"/>
        <v>0</v>
      </c>
    </row>
    <row r="31" spans="1:14" s="38" customFormat="1" ht="12">
      <c r="A31" s="177" t="s">
        <v>65</v>
      </c>
      <c r="B31" s="177"/>
      <c r="C31" s="177"/>
      <c r="D31" s="177"/>
      <c r="E31" s="177"/>
      <c r="F31" s="177"/>
      <c r="G31" s="177"/>
      <c r="H31" s="224"/>
      <c r="I31" s="224"/>
      <c r="J31" s="224"/>
      <c r="K31" s="224"/>
      <c r="L31" s="265"/>
      <c r="M31" s="278"/>
    </row>
    <row r="32" spans="1:14" s="38" customFormat="1">
      <c r="A32" s="279" t="s">
        <v>162</v>
      </c>
      <c r="B32" s="279"/>
      <c r="C32" s="279"/>
      <c r="D32" s="280">
        <v>4</v>
      </c>
      <c r="E32" s="281">
        <v>50</v>
      </c>
      <c r="F32" s="462"/>
      <c r="G32" s="462"/>
      <c r="H32" s="462"/>
      <c r="I32" s="462"/>
      <c r="J32" s="462"/>
      <c r="K32" s="462"/>
      <c r="L32" s="282"/>
      <c r="M32" s="190"/>
      <c r="N32" s="64"/>
    </row>
    <row r="33" spans="1:14" s="38" customFormat="1" ht="12.75" customHeight="1">
      <c r="A33" s="279" t="s">
        <v>163</v>
      </c>
      <c r="B33" s="279"/>
      <c r="C33" s="279"/>
      <c r="D33" s="280">
        <v>8</v>
      </c>
      <c r="E33" s="281">
        <v>100</v>
      </c>
      <c r="F33" s="463" t="s">
        <v>4</v>
      </c>
      <c r="G33" s="463"/>
      <c r="H33" s="463"/>
      <c r="I33" s="463"/>
      <c r="J33" s="463"/>
      <c r="K33" s="463"/>
      <c r="L33" s="283"/>
      <c r="M33" s="284"/>
      <c r="N33" s="64"/>
    </row>
    <row r="34" spans="1:14" s="38" customFormat="1" ht="12.75" customHeight="1">
      <c r="A34" s="279" t="s">
        <v>164</v>
      </c>
      <c r="B34" s="279"/>
      <c r="C34" s="279"/>
      <c r="D34" s="280" t="s">
        <v>161</v>
      </c>
      <c r="E34" s="281">
        <v>120</v>
      </c>
      <c r="F34" s="463"/>
      <c r="G34" s="463"/>
      <c r="H34" s="463"/>
      <c r="I34" s="463"/>
      <c r="J34" s="463"/>
      <c r="K34" s="463"/>
      <c r="L34" s="283"/>
      <c r="M34" s="284"/>
      <c r="N34" s="64"/>
    </row>
    <row r="35" spans="1:14" s="38" customFormat="1" ht="12.75" customHeight="1">
      <c r="A35" s="279" t="s">
        <v>165</v>
      </c>
      <c r="B35" s="279"/>
      <c r="C35" s="279"/>
      <c r="D35" s="280" t="s">
        <v>167</v>
      </c>
      <c r="E35" s="281">
        <v>120</v>
      </c>
      <c r="F35" s="283"/>
      <c r="G35" s="283"/>
      <c r="H35" s="283"/>
      <c r="I35" s="283"/>
      <c r="J35" s="283"/>
      <c r="K35" s="283"/>
      <c r="L35" s="283"/>
      <c r="M35" s="284"/>
      <c r="N35" s="64"/>
    </row>
    <row r="36" spans="1:14" s="38" customFormat="1" ht="12.75" customHeight="1">
      <c r="A36" s="279" t="s">
        <v>178</v>
      </c>
      <c r="B36" s="279"/>
      <c r="C36" s="279"/>
      <c r="D36" s="280" t="s">
        <v>179</v>
      </c>
      <c r="E36" s="281">
        <v>15</v>
      </c>
      <c r="F36" s="283"/>
      <c r="G36" s="283"/>
      <c r="H36" s="283"/>
      <c r="I36" s="283"/>
      <c r="J36" s="283"/>
      <c r="K36" s="283"/>
      <c r="L36" s="283"/>
      <c r="M36" s="284"/>
      <c r="N36" s="64"/>
    </row>
    <row r="37" spans="1:14" s="65" customFormat="1" ht="12">
      <c r="A37" s="226" t="s">
        <v>68</v>
      </c>
      <c r="B37" s="226"/>
      <c r="C37" s="226"/>
      <c r="D37" s="226"/>
      <c r="E37" s="226"/>
      <c r="F37" s="226"/>
      <c r="G37" s="226"/>
      <c r="H37" s="226"/>
      <c r="I37" s="226"/>
      <c r="J37" s="226"/>
      <c r="K37" s="226"/>
      <c r="L37" s="283"/>
      <c r="M37" s="285">
        <f>SUM(M25:M30)</f>
        <v>15</v>
      </c>
      <c r="N37" s="71"/>
    </row>
    <row r="38" spans="1:14" s="38" customFormat="1" ht="15" customHeight="1">
      <c r="A38" s="224"/>
      <c r="B38" s="224"/>
      <c r="C38" s="224"/>
      <c r="D38" s="224"/>
      <c r="E38" s="224"/>
      <c r="F38" s="224"/>
      <c r="G38" s="224"/>
      <c r="H38" s="224"/>
      <c r="I38" s="224"/>
      <c r="J38" s="224"/>
      <c r="K38" s="224"/>
      <c r="L38" s="283"/>
      <c r="M38" s="224"/>
    </row>
    <row r="39" spans="1:14" s="38" customFormat="1" ht="15" customHeight="1">
      <c r="A39" s="226" t="s">
        <v>58</v>
      </c>
      <c r="B39" s="226"/>
      <c r="C39" s="226"/>
      <c r="D39" s="224"/>
      <c r="E39" s="286" t="s">
        <v>59</v>
      </c>
      <c r="F39" s="464" t="str">
        <f>Definition_Nutzer!B10</f>
        <v>Testbank</v>
      </c>
      <c r="G39" s="464"/>
      <c r="H39" s="464"/>
      <c r="I39" s="464"/>
      <c r="J39" s="464"/>
      <c r="K39" s="464"/>
      <c r="L39" s="464"/>
      <c r="M39" s="464"/>
      <c r="N39" s="64"/>
    </row>
    <row r="40" spans="1:14" s="38" customFormat="1" ht="15" customHeight="1">
      <c r="A40" s="226"/>
      <c r="B40" s="226"/>
      <c r="C40" s="226"/>
      <c r="D40" s="224"/>
      <c r="E40" s="286" t="s">
        <v>69</v>
      </c>
      <c r="F40" s="465" t="str">
        <f>Definition_Nutzer!B8</f>
        <v>XX 2507 2347 2222 3745</v>
      </c>
      <c r="G40" s="465"/>
      <c r="H40" s="465"/>
      <c r="I40" s="465"/>
      <c r="J40" s="465"/>
      <c r="K40" s="465"/>
      <c r="L40" s="465"/>
      <c r="M40" s="465"/>
      <c r="N40" s="64"/>
    </row>
    <row r="41" spans="1:14" s="38" customFormat="1" ht="15" customHeight="1">
      <c r="A41" s="224"/>
      <c r="B41" s="224"/>
      <c r="C41" s="224"/>
      <c r="D41" s="224"/>
      <c r="E41" s="286" t="s">
        <v>70</v>
      </c>
      <c r="F41" s="465" t="str">
        <f>Definition_Nutzer!B9</f>
        <v>TestBic</v>
      </c>
      <c r="G41" s="465"/>
      <c r="H41" s="465"/>
      <c r="I41" s="465"/>
      <c r="J41" s="465"/>
      <c r="K41" s="465"/>
      <c r="L41" s="465"/>
      <c r="M41" s="465"/>
      <c r="N41" s="64"/>
    </row>
    <row r="42" spans="1:14" s="38" customFormat="1" ht="15" customHeight="1">
      <c r="A42" s="224"/>
      <c r="B42" s="224"/>
      <c r="C42" s="224"/>
      <c r="D42" s="226"/>
      <c r="E42" s="224"/>
      <c r="F42" s="224"/>
      <c r="G42" s="225"/>
      <c r="H42" s="224"/>
      <c r="I42" s="224"/>
      <c r="J42" s="224"/>
      <c r="K42" s="224"/>
      <c r="L42" s="224"/>
      <c r="M42" s="224"/>
      <c r="N42" s="64"/>
    </row>
    <row r="43" spans="1:14" s="38" customFormat="1" ht="15" customHeight="1">
      <c r="A43" s="287" t="s">
        <v>84</v>
      </c>
      <c r="B43" s="287"/>
      <c r="C43" s="287"/>
      <c r="D43" s="288" t="str">
        <f ca="1">Definition_Nutzer!B5&amp;", "&amp; DAY(TODAY())&amp;"."&amp;MONTH(TODAY())&amp;"."&amp;YEAR(TODAY())</f>
        <v>Testort, 15.5.2020</v>
      </c>
      <c r="E43" s="288"/>
      <c r="F43" s="288"/>
      <c r="G43" s="289"/>
      <c r="H43" s="460" t="s">
        <v>46</v>
      </c>
      <c r="I43" s="460"/>
      <c r="J43" s="290"/>
      <c r="K43" s="290"/>
      <c r="L43" s="291"/>
      <c r="M43" s="291"/>
      <c r="N43" s="73"/>
    </row>
    <row r="44" spans="1:14" s="38" customFormat="1" ht="15" customHeight="1">
      <c r="A44" s="224"/>
      <c r="B44" s="224"/>
      <c r="C44" s="224"/>
      <c r="D44" s="224"/>
      <c r="E44" s="224"/>
      <c r="F44" s="224"/>
      <c r="G44" s="224"/>
      <c r="H44" s="224"/>
      <c r="I44" s="224"/>
      <c r="J44" s="224"/>
      <c r="K44" s="224"/>
      <c r="L44" s="224"/>
      <c r="M44" s="224"/>
      <c r="N44" s="64"/>
    </row>
    <row r="45" spans="1:14" ht="15" customHeight="1">
      <c r="A45" s="224"/>
      <c r="B45" s="224"/>
      <c r="C45" s="224"/>
      <c r="D45" s="224"/>
      <c r="E45" s="224"/>
      <c r="F45" s="224"/>
      <c r="G45" s="224"/>
      <c r="H45" s="224"/>
      <c r="I45" s="224"/>
      <c r="J45" s="224"/>
      <c r="K45" s="224"/>
      <c r="L45" s="224"/>
      <c r="M45" s="224"/>
      <c r="N45" s="38"/>
    </row>
    <row r="46" spans="1:14" ht="15" customHeight="1"/>
    <row r="47" spans="1:14" ht="22.5" customHeight="1"/>
    <row r="49" spans="1:14">
      <c r="A49" s="33"/>
      <c r="B49" s="33"/>
      <c r="C49" s="33"/>
      <c r="D49" s="33"/>
      <c r="E49" s="33"/>
      <c r="F49" s="33"/>
      <c r="G49" s="33"/>
      <c r="H49" s="33"/>
      <c r="I49" s="33"/>
      <c r="J49" s="33"/>
      <c r="K49" s="33"/>
      <c r="L49" s="33"/>
      <c r="M49" s="33"/>
      <c r="N49" s="33"/>
    </row>
    <row r="50" spans="1:14">
      <c r="A50" s="57"/>
      <c r="B50" s="57"/>
      <c r="C50" s="57"/>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row r="61" spans="1:14">
      <c r="A61" s="33"/>
      <c r="B61" s="33"/>
      <c r="C61" s="33"/>
      <c r="D61" s="33"/>
      <c r="E61" s="33"/>
      <c r="F61" s="33"/>
      <c r="G61" s="33"/>
      <c r="H61" s="33"/>
      <c r="I61" s="33"/>
      <c r="J61" s="33"/>
      <c r="K61" s="33"/>
      <c r="L61" s="33"/>
      <c r="M61" s="33"/>
      <c r="N61" s="33"/>
    </row>
    <row r="62" spans="1:14">
      <c r="A62" s="57"/>
      <c r="B62" s="57"/>
      <c r="C62" s="57"/>
      <c r="D62" s="33"/>
      <c r="E62" s="33"/>
      <c r="F62" s="33"/>
      <c r="G62" s="33"/>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74"/>
      <c r="H65" s="33"/>
      <c r="I65" s="33"/>
      <c r="J65" s="33"/>
      <c r="K65" s="33"/>
      <c r="L65" s="33"/>
      <c r="M65" s="33"/>
      <c r="N65" s="33"/>
    </row>
    <row r="66" spans="1:14">
      <c r="A66" s="33"/>
      <c r="B66" s="33"/>
      <c r="C66" s="33"/>
      <c r="D66" s="33"/>
      <c r="E66" s="33"/>
      <c r="F66" s="33"/>
      <c r="G66" s="74"/>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57"/>
      <c r="B68" s="57"/>
      <c r="C68" s="57"/>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c r="A71" s="33"/>
      <c r="B71" s="33"/>
      <c r="C71" s="33"/>
      <c r="D71" s="33"/>
      <c r="E71" s="33"/>
      <c r="F71" s="33"/>
      <c r="G71" s="33"/>
      <c r="H71" s="33"/>
      <c r="I71" s="33"/>
      <c r="J71" s="33"/>
      <c r="K71" s="33"/>
      <c r="L71" s="33"/>
      <c r="M71" s="33"/>
      <c r="N71" s="33"/>
    </row>
    <row r="72" spans="1:14">
      <c r="A72" s="33"/>
      <c r="B72" s="33"/>
      <c r="C72" s="33"/>
      <c r="D72" s="33"/>
      <c r="E72" s="33"/>
      <c r="F72" s="33"/>
      <c r="G72" s="33"/>
      <c r="H72" s="33"/>
      <c r="I72" s="33"/>
      <c r="J72" s="33"/>
      <c r="K72" s="33"/>
      <c r="L72" s="33"/>
      <c r="M72" s="33"/>
      <c r="N72" s="33"/>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3"/>
      <c r="E80" s="33"/>
      <c r="F80" s="33"/>
      <c r="G80" s="33"/>
      <c r="H80" s="33"/>
      <c r="I80" s="33"/>
      <c r="J80" s="33"/>
      <c r="K80" s="33"/>
      <c r="L80" s="33"/>
      <c r="M80" s="33"/>
      <c r="N80" s="37"/>
    </row>
    <row r="81" spans="1:14" ht="14.25">
      <c r="A81" s="37"/>
      <c r="B81" s="37"/>
      <c r="C81" s="37"/>
      <c r="D81" s="33"/>
      <c r="E81" s="33"/>
      <c r="F81" s="33"/>
      <c r="G81" s="33"/>
      <c r="H81" s="33"/>
      <c r="I81" s="33"/>
      <c r="J81" s="33"/>
      <c r="K81" s="33"/>
      <c r="L81" s="33"/>
      <c r="M81" s="33"/>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ht="14.25">
      <c r="A176" s="37"/>
      <c r="B176" s="37"/>
      <c r="C176" s="37"/>
      <c r="D176" s="37"/>
      <c r="E176" s="37"/>
      <c r="F176" s="37"/>
      <c r="G176" s="37"/>
      <c r="H176" s="37"/>
      <c r="I176" s="37"/>
      <c r="J176" s="37"/>
      <c r="K176" s="37"/>
      <c r="L176" s="37"/>
      <c r="M176" s="37"/>
      <c r="N176" s="37"/>
    </row>
    <row r="177" spans="1:14" ht="14.25">
      <c r="A177" s="37"/>
      <c r="B177" s="37"/>
      <c r="C177" s="37"/>
      <c r="D177" s="37"/>
      <c r="E177" s="37"/>
      <c r="F177" s="37"/>
      <c r="G177" s="37"/>
      <c r="H177" s="37"/>
      <c r="I177" s="37"/>
      <c r="J177" s="37"/>
      <c r="K177" s="37"/>
      <c r="L177" s="37"/>
      <c r="M177" s="37"/>
      <c r="N177" s="37"/>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row r="1029" spans="1:14">
      <c r="A1029" s="38"/>
      <c r="B1029" s="38"/>
      <c r="C1029" s="38"/>
      <c r="D1029" s="38"/>
      <c r="E1029" s="38"/>
      <c r="F1029" s="38"/>
      <c r="G1029" s="38"/>
      <c r="H1029" s="38"/>
      <c r="I1029" s="38"/>
      <c r="J1029" s="38"/>
      <c r="K1029" s="38"/>
      <c r="L1029" s="38"/>
      <c r="M1029" s="38"/>
      <c r="N1029" s="38"/>
    </row>
    <row r="1030" spans="1:14">
      <c r="A1030" s="38"/>
      <c r="B1030" s="38"/>
      <c r="C1030" s="38"/>
      <c r="D1030" s="38"/>
      <c r="E1030" s="38"/>
      <c r="F1030" s="38"/>
      <c r="G1030" s="38"/>
      <c r="H1030" s="38"/>
      <c r="I1030" s="38"/>
      <c r="J1030" s="38"/>
      <c r="K1030" s="38"/>
      <c r="L1030" s="38"/>
      <c r="M1030" s="38"/>
      <c r="N1030" s="38"/>
    </row>
  </sheetData>
  <sheetProtection algorithmName="SHA-512" hashValue="DTqembpruyM48DdBe5ubSFncMxpx+Ulo0c0Dfex8t8xAFhdb6WKL60oBwr6l+ANtWAYX51zxguOlnsJY3CV2Bg==" saltValue="76YpkMaaTsWuLJjtdAXfYA==" spinCount="100000" sheet="1"/>
  <mergeCells count="12">
    <mergeCell ref="E21:M21"/>
    <mergeCell ref="I12:M12"/>
    <mergeCell ref="I13:M15"/>
    <mergeCell ref="E19:I19"/>
    <mergeCell ref="K19:M19"/>
    <mergeCell ref="E20:M20"/>
    <mergeCell ref="F41:M41"/>
    <mergeCell ref="H43:I43"/>
    <mergeCell ref="F32:K32"/>
    <mergeCell ref="F33:K34"/>
    <mergeCell ref="F39:M39"/>
    <mergeCell ref="F40:M40"/>
  </mergeCells>
  <dataValidations count="1">
    <dataValidation type="list" allowBlank="1" showInputMessage="1" showErrorMessage="1" sqref="C25:C30" xr:uid="{FF624A43-70EB-46AB-B538-D70F6371C442}">
      <formula1>"VO, BL, BT"</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B6BC0BD6E066642AF59DE8723AF240C" ma:contentTypeVersion="10" ma:contentTypeDescription="Ein neues Dokument erstellen." ma:contentTypeScope="" ma:versionID="1d64788fad019b16fa17c7ba91a4a718">
  <xsd:schema xmlns:xsd="http://www.w3.org/2001/XMLSchema" xmlns:xs="http://www.w3.org/2001/XMLSchema" xmlns:p="http://schemas.microsoft.com/office/2006/metadata/properties" xmlns:ns2="f8566cda-e92c-49a2-97c3-79d18b7ea58c" xmlns:ns3="38aef945-74a4-4875-82de-0c8fb7438379" targetNamespace="http://schemas.microsoft.com/office/2006/metadata/properties" ma:root="true" ma:fieldsID="8b98fd4a072c3fbc259016c057423ceb" ns2:_="" ns3:_="">
    <xsd:import namespace="f8566cda-e92c-49a2-97c3-79d18b7ea58c"/>
    <xsd:import namespace="38aef945-74a4-4875-82de-0c8fb74383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66cda-e92c-49a2-97c3-79d18b7ea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aef945-74a4-4875-82de-0c8fb7438379"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7F984-132C-4028-8F61-3F51B19380EA}">
  <ds:schemaRefs>
    <ds:schemaRef ds:uri="38aef945-74a4-4875-82de-0c8fb7438379"/>
    <ds:schemaRef ds:uri="http://purl.org/dc/dcmitype/"/>
    <ds:schemaRef ds:uri="http://schemas.microsoft.com/office/2006/documentManagement/types"/>
    <ds:schemaRef ds:uri="http://purl.org/dc/elements/1.1/"/>
    <ds:schemaRef ds:uri="http://www.w3.org/XML/1998/namespace"/>
    <ds:schemaRef ds:uri="http://purl.org/dc/terms/"/>
    <ds:schemaRef ds:uri="f8566cda-e92c-49a2-97c3-79d18b7ea58c"/>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D908710-09E5-434D-9D9D-70EBB7E57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66cda-e92c-49a2-97c3-79d18b7ea58c"/>
    <ds:schemaRef ds:uri="38aef945-74a4-4875-82de-0c8fb7438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5DDE3E-9219-4A84-887C-A3BF9B795A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8</vt:i4>
      </vt:variant>
    </vt:vector>
  </HeadingPairs>
  <TitlesOfParts>
    <vt:vector size="21" baseType="lpstr">
      <vt:lpstr>Anleitung</vt:lpstr>
      <vt:lpstr>Definition_Nutzer</vt:lpstr>
      <vt:lpstr>Definition_Verband_Region</vt:lpstr>
      <vt:lpstr>Reisekosten</vt:lpstr>
      <vt:lpstr>Sammelabrechnung</vt:lpstr>
      <vt:lpstr>Telefon und Internet abbr.</vt:lpstr>
      <vt:lpstr>Entschädigungen Schiedsrichter</vt:lpstr>
      <vt:lpstr>Honorar Schiedsrichter</vt:lpstr>
      <vt:lpstr>Honorar Referenten</vt:lpstr>
      <vt:lpstr>Honorar Betreuer</vt:lpstr>
      <vt:lpstr>Abr_Maßnahmen_Vorkasse</vt:lpstr>
      <vt:lpstr>Quittungen</vt:lpstr>
      <vt:lpstr>Auszahlungsbeleg</vt:lpstr>
      <vt:lpstr>'Entschädigungen Schiedsrichter'!Druckbereich</vt:lpstr>
      <vt:lpstr>'Honorar Betreuer'!Druckbereich</vt:lpstr>
      <vt:lpstr>'Honorar Referenten'!Druckbereich</vt:lpstr>
      <vt:lpstr>'Honorar Schiedsrichter'!Druckbereich</vt:lpstr>
      <vt:lpstr>Quittungen!Druckbereich</vt:lpstr>
      <vt:lpstr>Reisekosten!Druckbereich</vt:lpstr>
      <vt:lpstr>Sammelabrechnung!Druckbereich</vt:lpstr>
      <vt:lpstr>'Telefon und Internet abbr.'!Druckbereich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2020-05-15T09:55:59Z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0x0101006B6BC0BD6E066642AF59DE8723AF240C</vt:lpwstr>
  </property>
  <property fmtid="{D5CDD505-2E9C-101B-9397-08002B2CF9AE}" pid="3" name="AuthorIds_UIVersion_1536">
    <vt:lpwstr>6</vt:lpwstr>
  </property>
</Properties>
</file>